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L:\ely_livi_yhteiset\Hankinnan_yht\Hankintaohjelmat\VÄYLÄ_ja_ELY_kootut_hankintaohjelmat\2025\9\Julkaisu\"/>
    </mc:Choice>
  </mc:AlternateContent>
  <xr:revisionPtr revIDLastSave="0" documentId="13_ncr:1_{7707104F-426F-4CA8-8062-A8D62FC7AF6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aul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5" i="1" l="1"/>
  <c r="E15" i="1"/>
</calcChain>
</file>

<file path=xl/sharedStrings.xml><?xml version="1.0" encoding="utf-8"?>
<sst xmlns="http://schemas.openxmlformats.org/spreadsheetml/2006/main" count="124" uniqueCount="93">
  <si>
    <t>Päivitetty</t>
  </si>
  <si>
    <t>Hankintayksikkö</t>
  </si>
  <si>
    <t>Puhelin-numero</t>
  </si>
  <si>
    <t>Lisätietoja</t>
  </si>
  <si>
    <r>
      <t xml:space="preserve">HUOM! Tiedot ovat </t>
    </r>
    <r>
      <rPr>
        <u/>
        <sz val="8"/>
        <color theme="1"/>
        <rFont val="Arial"/>
        <family val="2"/>
      </rPr>
      <t>alustavia</t>
    </r>
    <r>
      <rPr>
        <sz val="8"/>
        <color theme="1"/>
        <rFont val="Arial"/>
        <family val="2"/>
      </rPr>
      <t xml:space="preserve"> ja voivat muuttua</t>
    </r>
  </si>
  <si>
    <t>Sijainti 
(kunta tai
maakunta)</t>
  </si>
  <si>
    <t>Väylä-muoto</t>
  </si>
  <si>
    <t>Punainen fontti</t>
  </si>
  <si>
    <t>= tiedot muuttuneet tai uusi hankinta</t>
  </si>
  <si>
    <t>Yhteensä</t>
  </si>
  <si>
    <t>Hanke</t>
  </si>
  <si>
    <t>Sopimuksen kohde</t>
  </si>
  <si>
    <t>Yhteyshenkilö</t>
  </si>
  <si>
    <t>Sopimus alkaa 
(vvvv/kk)</t>
  </si>
  <si>
    <t>Sopimus päättyy 
(vvvv/kk)</t>
  </si>
  <si>
    <t>Teettämis- ja hankintapalveluiden hankintaohjelma</t>
  </si>
  <si>
    <t>Rata</t>
  </si>
  <si>
    <t>Hankinta alkaa
(vvvv/kk)</t>
  </si>
  <si>
    <t>Kustannus-arvio, € (ilman alv:a)</t>
  </si>
  <si>
    <t>Tuote</t>
  </si>
  <si>
    <t>Väylävirasto ja ELY L-vastuualue</t>
  </si>
  <si>
    <t>Väylävirasto</t>
  </si>
  <si>
    <t>Rakennuttaminen ja valvonta</t>
  </si>
  <si>
    <t>Mestari-kisällimalli käytössä (Kyllä/Ei)</t>
  </si>
  <si>
    <t>Helsinki-Riihimäki kapasiteetin lisääminen 2. vaihe</t>
  </si>
  <si>
    <t>Helsinki - Riihimäki-rataosa, hankelaajennus</t>
  </si>
  <si>
    <t>2030/12</t>
  </si>
  <si>
    <t>Kerava, Tuusula, Järvenpää, Hyvinkää, Hausjärvi, Riihimäki</t>
  </si>
  <si>
    <t>Riitta Parviainen</t>
  </si>
  <si>
    <t>0295343034</t>
  </si>
  <si>
    <t>Tie</t>
  </si>
  <si>
    <t>Kyllä</t>
  </si>
  <si>
    <t>Digiradan Toteutusvaihe</t>
  </si>
  <si>
    <t>Toteutusvaiheen hankintojen kilpailuttaminen</t>
  </si>
  <si>
    <t>Hankintapalvelut</t>
  </si>
  <si>
    <t>2025/02</t>
  </si>
  <si>
    <t>2025/04</t>
  </si>
  <si>
    <t>2028/06</t>
  </si>
  <si>
    <t>Helsinki, Tampere</t>
  </si>
  <si>
    <t>Juha Lehtola</t>
  </si>
  <si>
    <t>029 534 3892</t>
  </si>
  <si>
    <t>Ei</t>
  </si>
  <si>
    <t>Rata, turvalaite ja ERTMS -järjestelmien sopimuskokonaisuuksien laatiminen, niiden hankintojen kokonaisvaltainen läpiviennin koordinointi tilaajan tukena sisältäen myös tulevien rakennuttamistehtävien hankintojen läpivienti.</t>
  </si>
  <si>
    <t>2025/08</t>
  </si>
  <si>
    <t>Tilaajan toimintaa tukeva rakennuttamis- ja valvontatehtävät, tarjouspyyntöasiakirjojen valmistelu, turvallisuuskoordinaattorina toimiminen, avustaminen urakkahankinnoissa sekä takuuajan tehtävät.</t>
  </si>
  <si>
    <t>'Tilaajan toimintaa tukeva rakennuttamis- ja valvontatehtävät, tarjouspyyntöasiakirjojen valmistelu, turvallisuuskoordinaattorina toimiminen, avustaminen urakkahankinnoissa sekä takuuajan tehtävät</t>
  </si>
  <si>
    <t>Vt 15 Kotkan sisääntulotie (Hyväntuulentie)</t>
  </si>
  <si>
    <t>Vt 15 Kotkan sisääntulotie, rakennuttamispalvelut</t>
  </si>
  <si>
    <t>2028/12</t>
  </si>
  <si>
    <t>Kotka</t>
  </si>
  <si>
    <t>Marja Wuori</t>
  </si>
  <si>
    <t>0295 34 3834</t>
  </si>
  <si>
    <t>Vt 21 Palojoensuu-Maunu</t>
  </si>
  <si>
    <t>Vt 21 Palojoensuu-Jatuni</t>
  </si>
  <si>
    <t>Enontekiö</t>
  </si>
  <si>
    <t>Keijo Heikkilä</t>
  </si>
  <si>
    <t>029 5343 582</t>
  </si>
  <si>
    <t>Radantarkastusanalytiikan puitesopimus 2026-2029</t>
  </si>
  <si>
    <t>2025/09</t>
  </si>
  <si>
    <t>2026/01</t>
  </si>
  <si>
    <t>2029/12</t>
  </si>
  <si>
    <t>Valtakunnallinen</t>
  </si>
  <si>
    <t>Mikko Sauni</t>
  </si>
  <si>
    <t>+35850 306 4163</t>
  </si>
  <si>
    <t>Radantarkastusvaunun analytiikkaan liittyvien asiantuntijatehtävien puitesopimus. Sis. Mm. kunnossapidon geometrian kannustinjärjestelmien laskennan.</t>
  </si>
  <si>
    <t>2025/11</t>
  </si>
  <si>
    <t>2025/06</t>
  </si>
  <si>
    <t>2025/10</t>
  </si>
  <si>
    <t>Tilaajan toimintaa tukevat rakennuttamis- ja projektinhallintatehtävät, rakentamisen aikainen valvonta. Hankelaajennus käsittää 2. vaiheen ja 3. vaiheen yhteensovittamisen toteuttamalla Hyvinkään ja Riihimäen väliset läntisen lisäraiteen ja tavaraliikenneraiteen samanaikaisesti. Hankkeeseen liittyy lisäksi kuntien rakenteita, kuten silta- ja katujärjestelyitä.</t>
  </si>
  <si>
    <t>Inkoon meriväylän parantaminen sekä Koverharin väylän syventäminen</t>
  </si>
  <si>
    <t>Inkoon meriväylän parantaminen sekä Koverharin väylän syventäminen, rakennuttaminen ja valvonta</t>
  </si>
  <si>
    <t>Vesi</t>
  </si>
  <si>
    <t>2028/05</t>
  </si>
  <si>
    <t>Inkoo, Hanko</t>
  </si>
  <si>
    <t>Seppo Paukkeri</t>
  </si>
  <si>
    <t>029 534 3361</t>
  </si>
  <si>
    <t>Tilaajan toimintaa tukeva rakennuttamis- ja valvontatehtävät, tarjouspyyntöasiakirjojen valmistelu, mahdollisesti turvallisuuskoordinaattorina toimiminen, avustaminen urakkahankinnoissa sekä takuuajan tehtävät. Sisältää vastaavat tehtävät kahdessa eri hankkeessa, joista tehdään yksi yhteinen konsulttisopimus. Hankkeet toeutetaan tiiviissä yhteistyössä satamien kanssa.</t>
  </si>
  <si>
    <t>VT27 Ylivieskan eteläinen ylikulkusilta</t>
  </si>
  <si>
    <t>VT27 Ylivieskan eteläinen ylikulkusilta, suunnitteluttaminen, rakennuttaminen ja valvonta</t>
  </si>
  <si>
    <t>Suunnitteluttaminen, Rakennuttaminen ja valvonta</t>
  </si>
  <si>
    <t>2025/12</t>
  </si>
  <si>
    <t>Ylivieska</t>
  </si>
  <si>
    <t>Mikko Ylikulju</t>
  </si>
  <si>
    <t>029 534 3537</t>
  </si>
  <si>
    <t>Rakennussuunnitelmien suunnitteluttaminen, rakennuttaminen ja valvonta sekä turvallisuuskoordinaattoritehtävät. Tarjouspyyntöasiakirjojen valmistelu sekä muissa hankinnoissa avustaminen ja tilaajan toimintaa tukevat työt.</t>
  </si>
  <si>
    <t>Vesiväylien valvonta 2026-2028 (+1)</t>
  </si>
  <si>
    <t>Vesiväylien valvonta 2026-2028 (+1) koko Suomen alueella.</t>
  </si>
  <si>
    <t>Valvonta</t>
  </si>
  <si>
    <t>2026/1</t>
  </si>
  <si>
    <t>Koko Suomi</t>
  </si>
  <si>
    <t>Mika Lehtola</t>
  </si>
  <si>
    <t>029 534 3386</t>
  </si>
  <si>
    <t>Tilaajan toimintaa tukeva valvontatehtävät, turvallisuuskoordinaattorina toimiminen ja maa-alueiden käyttöoikeus ja vuokrasopimusten valmistelu.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</si>
</sst>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u/>
      <sz val="8"/>
      <color theme="1"/>
      <name val="Arial"/>
      <family val="2"/>
    </font>
    <font>
      <sz val="14"/>
      <color theme="1"/>
      <name val="Arial"/>
      <family val="2"/>
    </font>
    <font>
      <sz val="8"/>
      <color theme="1"/>
      <name val="Arial"/>
      <family val="2"/>
    </font>
    <font>
      <sz val="8"/>
      <color rgb="FFFF0000"/>
      <name val="Arial"/>
      <family val="2"/>
    </font>
    <font>
      <sz val="8"/>
      <color rgb="FF0070C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1">
    <xf numFmtId="0" fontId="0" fillId="0" borderId="0"/>
    <xf numFmtId="0" fontId="10" fillId="0" borderId="0"/>
    <xf numFmtId="0" fontId="11" fillId="0" borderId="0"/>
    <xf numFmtId="9" fontId="11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</cellStyleXfs>
  <cellXfs count="25">
    <xf numFmtId="0" fontId="0" fillId="0" borderId="0" xfId="0"/>
    <xf numFmtId="0" fontId="6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vertical="center" wrapText="1"/>
    </xf>
    <xf numFmtId="14" fontId="4" fillId="0" borderId="0" xfId="0" applyNumberFormat="1" applyFont="1" applyAlignment="1">
      <alignment horizontal="left"/>
    </xf>
    <xf numFmtId="0" fontId="8" fillId="0" borderId="0" xfId="0" applyFont="1" applyFill="1" applyAlignment="1">
      <alignment horizontal="left"/>
    </xf>
    <xf numFmtId="0" fontId="7" fillId="0" borderId="0" xfId="0" applyFont="1" applyAlignment="1">
      <alignment horizontal="left" vertical="center" wrapText="1"/>
    </xf>
    <xf numFmtId="0" fontId="9" fillId="0" borderId="0" xfId="0" applyFont="1" applyFill="1" applyAlignment="1">
      <alignment horizontal="left"/>
    </xf>
    <xf numFmtId="0" fontId="4" fillId="0" borderId="0" xfId="0" applyFont="1" applyAlignment="1">
      <alignment horizontal="left" vertical="center" wrapText="1"/>
    </xf>
    <xf numFmtId="3" fontId="4" fillId="0" borderId="0" xfId="0" applyNumberFormat="1" applyFont="1" applyAlignment="1">
      <alignment horizontal="left"/>
    </xf>
    <xf numFmtId="3" fontId="4" fillId="0" borderId="0" xfId="0" applyNumberFormat="1" applyFont="1" applyAlignment="1">
      <alignment horizontal="left" vertical="center" wrapText="1"/>
    </xf>
    <xf numFmtId="0" fontId="12" fillId="0" borderId="0" xfId="0" applyFont="1" applyAlignment="1" applyProtection="1">
      <alignment wrapText="1"/>
      <protection locked="0"/>
    </xf>
    <xf numFmtId="0" fontId="4" fillId="0" borderId="0" xfId="0" applyFont="1" applyAlignment="1">
      <alignment wrapText="1"/>
    </xf>
    <xf numFmtId="3" fontId="12" fillId="0" borderId="0" xfId="0" applyNumberFormat="1" applyFont="1" applyAlignment="1" applyProtection="1">
      <alignment wrapText="1"/>
      <protection locked="0"/>
    </xf>
    <xf numFmtId="49" fontId="12" fillId="0" borderId="0" xfId="0" quotePrefix="1" applyNumberFormat="1" applyFont="1" applyAlignment="1" applyProtection="1">
      <alignment wrapText="1"/>
      <protection locked="0"/>
    </xf>
    <xf numFmtId="3" fontId="4" fillId="0" borderId="0" xfId="0" applyNumberFormat="1" applyFont="1" applyAlignment="1">
      <alignment horizontal="right"/>
    </xf>
    <xf numFmtId="17" fontId="12" fillId="0" borderId="0" xfId="0" applyNumberFormat="1" applyFont="1" applyAlignment="1" applyProtection="1">
      <alignment wrapText="1"/>
      <protection locked="0"/>
    </xf>
    <xf numFmtId="0" fontId="8" fillId="0" borderId="0" xfId="0" applyFont="1" applyAlignment="1" applyProtection="1">
      <alignment wrapText="1"/>
      <protection locked="0"/>
    </xf>
    <xf numFmtId="17" fontId="8" fillId="0" borderId="0" xfId="0" applyNumberFormat="1" applyFont="1" applyAlignment="1" applyProtection="1">
      <alignment wrapText="1"/>
      <protection locked="0"/>
    </xf>
    <xf numFmtId="3" fontId="8" fillId="0" borderId="0" xfId="0" applyNumberFormat="1" applyFont="1" applyAlignment="1" applyProtection="1">
      <alignment wrapText="1"/>
      <protection locked="0"/>
    </xf>
    <xf numFmtId="49" fontId="8" fillId="0" borderId="0" xfId="0" quotePrefix="1" applyNumberFormat="1" applyFont="1" applyAlignment="1" applyProtection="1">
      <alignment wrapText="1"/>
      <protection locked="0"/>
    </xf>
    <xf numFmtId="0" fontId="4" fillId="0" borderId="0" xfId="0" applyFont="1" applyAlignment="1" applyProtection="1">
      <alignment wrapText="1"/>
      <protection locked="0"/>
    </xf>
    <xf numFmtId="3" fontId="4" fillId="0" borderId="0" xfId="0" applyNumberFormat="1" applyFont="1" applyAlignment="1" applyProtection="1">
      <alignment wrapText="1"/>
      <protection locked="0"/>
    </xf>
    <xf numFmtId="17" fontId="4" fillId="0" borderId="0" xfId="0" applyNumberFormat="1" applyFont="1" applyAlignment="1" applyProtection="1">
      <alignment wrapText="1"/>
      <protection locked="0"/>
    </xf>
    <xf numFmtId="49" fontId="4" fillId="0" borderId="0" xfId="0" quotePrefix="1" applyNumberFormat="1" applyFont="1" applyAlignment="1" applyProtection="1">
      <alignment wrapText="1"/>
      <protection locked="0"/>
    </xf>
  </cellXfs>
  <cellStyles count="11">
    <cellStyle name="Normaali" xfId="0" builtinId="0"/>
    <cellStyle name="Normaali 11" xfId="8" xr:uid="{14AF9766-C344-42F8-B2A2-AC610B4418D1}"/>
    <cellStyle name="Normaali 2" xfId="1" xr:uid="{00000000-0005-0000-0000-000001000000}"/>
    <cellStyle name="Normaali 3" xfId="2" xr:uid="{00000000-0005-0000-0000-000002000000}"/>
    <cellStyle name="Normaali 3 2" xfId="4" xr:uid="{1329ED00-8348-419D-B2BB-991C3216B4A9}"/>
    <cellStyle name="Normaali 3 3" xfId="6" xr:uid="{AAFD3066-45C8-4FED-945C-D93CF601091C}"/>
    <cellStyle name="Normaali 3 4" xfId="9" xr:uid="{DCF536CE-9E7B-4DE4-ADA2-00A363B80352}"/>
    <cellStyle name="Prosenttia 2" xfId="3" xr:uid="{00000000-0005-0000-0000-000003000000}"/>
    <cellStyle name="Prosenttia 2 2" xfId="5" xr:uid="{B75EEF97-1392-4987-95EE-E9686F4FB9F3}"/>
    <cellStyle name="Prosenttia 2 3" xfId="7" xr:uid="{89326935-9EC0-4F8A-B1A1-D73C481BB056}"/>
    <cellStyle name="Prosenttia 2 4" xfId="10" xr:uid="{9A484C3A-37FF-4C8F-AE2B-68856588B487}"/>
  </cellStyles>
  <dxfs count="30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8"/>
        <color auto="1"/>
        <name val="Arial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[$-40B]mmmm\ yyyy;@"/>
      <alignment horizontal="general" vertical="bottom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8"/>
        <color auto="1"/>
        <name val="Arial"/>
        <scheme val="none"/>
      </font>
      <numFmt numFmtId="22" formatCode="mmm/yy"/>
      <alignment horizontal="general" vertical="bottom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[$-40B]mmmm\ yyyy;@"/>
      <alignment horizontal="general" vertical="bottom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general" vertical="bottom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alignment horizontal="left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ulukko2" displayName="Taulukko2" ref="A6:N15" totalsRowCount="1" headerRowDxfId="29" dataDxfId="14">
  <autoFilter ref="A6:N14" xr:uid="{00000000-0009-0000-0100-000002000000}"/>
  <sortState xmlns:xlrd2="http://schemas.microsoft.com/office/spreadsheetml/2017/richdata2" ref="B6:M12">
    <sortCondition ref="C5:C12"/>
  </sortState>
  <tableColumns count="14">
    <tableColumn id="13" xr3:uid="{00000000-0010-0000-0000-00000D000000}" name="Hanke" totalsRowLabel="Yhteensä" dataDxfId="27" totalsRowDxfId="13"/>
    <tableColumn id="1" xr3:uid="{00000000-0010-0000-0000-000001000000}" name="Sopimuksen kohde" dataDxfId="26" totalsRowDxfId="12"/>
    <tableColumn id="12" xr3:uid="{00000000-0010-0000-0000-00000C000000}" name="Väylä-muoto" totalsRowFunction="count" dataDxfId="25" totalsRowDxfId="11"/>
    <tableColumn id="2" xr3:uid="{00000000-0010-0000-0000-000002000000}" name="Tuote" dataDxfId="24" totalsRowDxfId="10"/>
    <tableColumn id="3" xr3:uid="{00000000-0010-0000-0000-000003000000}" name="Kustannus-arvio, € (ilman alv:a)" totalsRowFunction="sum" dataDxfId="23" totalsRowDxfId="9"/>
    <tableColumn id="4" xr3:uid="{00000000-0010-0000-0000-000004000000}" name="Hankinta alkaa_x000a_(vvvv/kk)" dataDxfId="22" totalsRowDxfId="8"/>
    <tableColumn id="5" xr3:uid="{00000000-0010-0000-0000-000005000000}" name="Sopimus alkaa _x000a_(vvvv/kk)" dataDxfId="21" totalsRowDxfId="7"/>
    <tableColumn id="6" xr3:uid="{00000000-0010-0000-0000-000006000000}" name="Sopimus päättyy _x000a_(vvvv/kk)" dataDxfId="20" totalsRowDxfId="6"/>
    <tableColumn id="7" xr3:uid="{00000000-0010-0000-0000-000007000000}" name="Sijainti _x000a_(kunta tai_x000a_maakunta)" dataDxfId="19" totalsRowDxfId="5"/>
    <tableColumn id="8" xr3:uid="{00000000-0010-0000-0000-000008000000}" name="Hankintayksikkö" dataDxfId="18" totalsRowDxfId="4"/>
    <tableColumn id="9" xr3:uid="{00000000-0010-0000-0000-000009000000}" name="Yhteyshenkilö" dataDxfId="17" totalsRowDxfId="3"/>
    <tableColumn id="10" xr3:uid="{00000000-0010-0000-0000-00000A000000}" name="Puhelin-numero" dataDxfId="16" totalsRowDxfId="2"/>
    <tableColumn id="14" xr3:uid="{00000000-0010-0000-0000-00000E000000}" name="Mestari-kisällimalli käytössä (Kyllä/Ei)" dataDxfId="15" totalsRowDxfId="1"/>
    <tableColumn id="11" xr3:uid="{00000000-0010-0000-0000-00000B000000}" name="Lisätietoja" dataDxfId="28" totalsRowDxfId="0"/>
  </tableColumns>
  <tableStyleInfo name="TableStyleMedium2" showFirstColumn="0" showLastColumn="0" showRowStripes="0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5"/>
  <sheetViews>
    <sheetView tabSelected="1" workbookViewId="0">
      <selection activeCell="A4" sqref="A4"/>
    </sheetView>
  </sheetViews>
  <sheetFormatPr defaultRowHeight="14.25" x14ac:dyDescent="0.2"/>
  <cols>
    <col min="1" max="1" width="30.5" style="2" customWidth="1"/>
    <col min="2" max="2" width="23.5" style="2" customWidth="1"/>
    <col min="3" max="3" width="8.625" style="2" customWidth="1"/>
    <col min="4" max="4" width="12.125" style="2" customWidth="1"/>
    <col min="5" max="5" width="9.25" style="9" customWidth="1"/>
    <col min="6" max="8" width="8" style="2" customWidth="1"/>
    <col min="9" max="11" width="15" style="2" customWidth="1"/>
    <col min="12" max="12" width="10.125" style="2" customWidth="1"/>
    <col min="13" max="13" width="10.625" customWidth="1"/>
    <col min="14" max="14" width="18.25" customWidth="1"/>
  </cols>
  <sheetData>
    <row r="1" spans="1:14" ht="18" x14ac:dyDescent="0.25">
      <c r="A1" s="1" t="s">
        <v>20</v>
      </c>
      <c r="B1" s="1"/>
      <c r="C1" s="2" t="s">
        <v>4</v>
      </c>
    </row>
    <row r="2" spans="1:14" ht="18" x14ac:dyDescent="0.25">
      <c r="A2" s="1" t="s">
        <v>15</v>
      </c>
      <c r="B2" s="1"/>
      <c r="C2" s="2" t="s">
        <v>0</v>
      </c>
      <c r="D2" s="4">
        <v>45910</v>
      </c>
    </row>
    <row r="3" spans="1:14" ht="18" x14ac:dyDescent="0.25">
      <c r="A3" s="1"/>
      <c r="B3" s="1"/>
      <c r="C3" s="5" t="s">
        <v>7</v>
      </c>
      <c r="E3" s="9" t="s">
        <v>8</v>
      </c>
    </row>
    <row r="4" spans="1:14" ht="18" x14ac:dyDescent="0.25">
      <c r="A4" s="1"/>
      <c r="B4" s="1"/>
      <c r="C4" s="7"/>
    </row>
    <row r="6" spans="1:14" ht="44.25" customHeight="1" x14ac:dyDescent="0.2">
      <c r="A6" s="6" t="s">
        <v>10</v>
      </c>
      <c r="B6" s="3" t="s">
        <v>11</v>
      </c>
      <c r="C6" s="8" t="s">
        <v>6</v>
      </c>
      <c r="D6" s="8" t="s">
        <v>19</v>
      </c>
      <c r="E6" s="10" t="s">
        <v>18</v>
      </c>
      <c r="F6" s="8" t="s">
        <v>17</v>
      </c>
      <c r="G6" s="8" t="s">
        <v>13</v>
      </c>
      <c r="H6" s="8" t="s">
        <v>14</v>
      </c>
      <c r="I6" s="8" t="s">
        <v>5</v>
      </c>
      <c r="J6" s="8" t="s">
        <v>1</v>
      </c>
      <c r="K6" s="3" t="s">
        <v>12</v>
      </c>
      <c r="L6" s="3" t="s">
        <v>2</v>
      </c>
      <c r="M6" s="12" t="s">
        <v>23</v>
      </c>
      <c r="N6" s="3" t="s">
        <v>3</v>
      </c>
    </row>
    <row r="7" spans="1:14" ht="123.75" x14ac:dyDescent="0.2">
      <c r="A7" s="11" t="s">
        <v>32</v>
      </c>
      <c r="B7" s="11" t="s">
        <v>33</v>
      </c>
      <c r="C7" s="11" t="s">
        <v>16</v>
      </c>
      <c r="D7" s="11" t="s">
        <v>34</v>
      </c>
      <c r="E7" s="13">
        <v>1500000</v>
      </c>
      <c r="F7" s="11" t="s">
        <v>35</v>
      </c>
      <c r="G7" s="16" t="s">
        <v>36</v>
      </c>
      <c r="H7" s="11" t="s">
        <v>37</v>
      </c>
      <c r="I7" s="11" t="s">
        <v>38</v>
      </c>
      <c r="J7" s="11" t="s">
        <v>21</v>
      </c>
      <c r="K7" s="11" t="s">
        <v>39</v>
      </c>
      <c r="L7" s="14" t="s">
        <v>40</v>
      </c>
      <c r="M7" s="14" t="s">
        <v>41</v>
      </c>
      <c r="N7" s="11" t="s">
        <v>42</v>
      </c>
    </row>
    <row r="8" spans="1:14" ht="78.75" x14ac:dyDescent="0.2">
      <c r="A8" s="11" t="s">
        <v>57</v>
      </c>
      <c r="B8" s="11" t="s">
        <v>57</v>
      </c>
      <c r="C8" s="11" t="s">
        <v>16</v>
      </c>
      <c r="D8" s="11" t="s">
        <v>34</v>
      </c>
      <c r="E8" s="13">
        <v>3000000</v>
      </c>
      <c r="F8" s="11" t="s">
        <v>58</v>
      </c>
      <c r="G8" s="16" t="s">
        <v>59</v>
      </c>
      <c r="H8" s="11" t="s">
        <v>60</v>
      </c>
      <c r="I8" s="11" t="s">
        <v>61</v>
      </c>
      <c r="J8" s="11" t="s">
        <v>21</v>
      </c>
      <c r="K8" s="11" t="s">
        <v>62</v>
      </c>
      <c r="L8" s="14" t="s">
        <v>63</v>
      </c>
      <c r="M8" s="14" t="s">
        <v>41</v>
      </c>
      <c r="N8" s="11" t="s">
        <v>64</v>
      </c>
    </row>
    <row r="9" spans="1:14" ht="168.75" x14ac:dyDescent="0.2">
      <c r="A9" s="11" t="s">
        <v>24</v>
      </c>
      <c r="B9" s="11" t="s">
        <v>25</v>
      </c>
      <c r="C9" s="11" t="s">
        <v>16</v>
      </c>
      <c r="D9" s="11" t="s">
        <v>22</v>
      </c>
      <c r="E9" s="13">
        <v>5000000</v>
      </c>
      <c r="F9" s="11" t="s">
        <v>67</v>
      </c>
      <c r="G9" s="16" t="s">
        <v>59</v>
      </c>
      <c r="H9" s="11" t="s">
        <v>26</v>
      </c>
      <c r="I9" s="11" t="s">
        <v>27</v>
      </c>
      <c r="J9" s="11" t="s">
        <v>21</v>
      </c>
      <c r="K9" s="11" t="s">
        <v>28</v>
      </c>
      <c r="L9" s="14" t="s">
        <v>29</v>
      </c>
      <c r="M9" s="14"/>
      <c r="N9" s="11" t="s">
        <v>68</v>
      </c>
    </row>
    <row r="10" spans="1:14" ht="101.25" x14ac:dyDescent="0.2">
      <c r="A10" s="11" t="s">
        <v>52</v>
      </c>
      <c r="B10" s="11" t="s">
        <v>53</v>
      </c>
      <c r="C10" s="11" t="s">
        <v>30</v>
      </c>
      <c r="D10" s="11" t="s">
        <v>22</v>
      </c>
      <c r="E10" s="13">
        <v>250000</v>
      </c>
      <c r="F10" s="11" t="s">
        <v>58</v>
      </c>
      <c r="G10" s="16" t="s">
        <v>65</v>
      </c>
      <c r="H10" s="11" t="s">
        <v>48</v>
      </c>
      <c r="I10" s="11" t="s">
        <v>54</v>
      </c>
      <c r="J10" s="11" t="s">
        <v>21</v>
      </c>
      <c r="K10" s="11" t="s">
        <v>55</v>
      </c>
      <c r="L10" s="14" t="s">
        <v>56</v>
      </c>
      <c r="M10" s="14" t="s">
        <v>31</v>
      </c>
      <c r="N10" s="11" t="s">
        <v>45</v>
      </c>
    </row>
    <row r="11" spans="1:14" ht="101.25" x14ac:dyDescent="0.2">
      <c r="A11" s="11" t="s">
        <v>46</v>
      </c>
      <c r="B11" s="11" t="s">
        <v>47</v>
      </c>
      <c r="C11" s="11" t="s">
        <v>30</v>
      </c>
      <c r="D11" s="11" t="s">
        <v>22</v>
      </c>
      <c r="E11" s="13">
        <v>300000</v>
      </c>
      <c r="F11" s="11" t="s">
        <v>66</v>
      </c>
      <c r="G11" s="16" t="s">
        <v>43</v>
      </c>
      <c r="H11" s="11" t="s">
        <v>60</v>
      </c>
      <c r="I11" s="11" t="s">
        <v>49</v>
      </c>
      <c r="J11" s="11" t="s">
        <v>21</v>
      </c>
      <c r="K11" s="11" t="s">
        <v>50</v>
      </c>
      <c r="L11" s="14" t="s">
        <v>51</v>
      </c>
      <c r="M11" s="14" t="s">
        <v>31</v>
      </c>
      <c r="N11" s="14" t="s">
        <v>44</v>
      </c>
    </row>
    <row r="12" spans="1:14" ht="123.75" x14ac:dyDescent="0.2">
      <c r="A12" s="17" t="s">
        <v>77</v>
      </c>
      <c r="B12" s="17" t="s">
        <v>78</v>
      </c>
      <c r="C12" s="17" t="s">
        <v>30</v>
      </c>
      <c r="D12" s="17" t="s">
        <v>79</v>
      </c>
      <c r="E12" s="19"/>
      <c r="F12" s="18" t="s">
        <v>67</v>
      </c>
      <c r="G12" s="18" t="s">
        <v>80</v>
      </c>
      <c r="H12" s="17" t="s">
        <v>48</v>
      </c>
      <c r="I12" s="17" t="s">
        <v>81</v>
      </c>
      <c r="J12" s="17" t="s">
        <v>21</v>
      </c>
      <c r="K12" s="17" t="s">
        <v>82</v>
      </c>
      <c r="L12" s="20" t="s">
        <v>83</v>
      </c>
      <c r="M12" s="20" t="s">
        <v>31</v>
      </c>
      <c r="N12" s="17" t="s">
        <v>84</v>
      </c>
    </row>
    <row r="13" spans="1:14" ht="78.75" x14ac:dyDescent="0.2">
      <c r="A13" s="21" t="s">
        <v>85</v>
      </c>
      <c r="B13" s="21" t="s">
        <v>86</v>
      </c>
      <c r="C13" s="21" t="s">
        <v>71</v>
      </c>
      <c r="D13" s="21" t="s">
        <v>87</v>
      </c>
      <c r="E13" s="22">
        <v>1000000</v>
      </c>
      <c r="F13" s="21" t="s">
        <v>43</v>
      </c>
      <c r="G13" s="23" t="s">
        <v>88</v>
      </c>
      <c r="H13" s="21" t="s">
        <v>48</v>
      </c>
      <c r="I13" s="21" t="s">
        <v>89</v>
      </c>
      <c r="J13" s="21" t="s">
        <v>21</v>
      </c>
      <c r="K13" s="21" t="s">
        <v>90</v>
      </c>
      <c r="L13" s="24" t="s">
        <v>91</v>
      </c>
      <c r="M13" s="24" t="s">
        <v>41</v>
      </c>
      <c r="N13" s="21" t="s">
        <v>92</v>
      </c>
    </row>
    <row r="14" spans="1:14" ht="180" x14ac:dyDescent="0.2">
      <c r="A14" s="11" t="s">
        <v>69</v>
      </c>
      <c r="B14" s="11" t="s">
        <v>70</v>
      </c>
      <c r="C14" s="11" t="s">
        <v>71</v>
      </c>
      <c r="D14" s="11" t="s">
        <v>22</v>
      </c>
      <c r="E14" s="13">
        <v>400000</v>
      </c>
      <c r="F14" s="11" t="s">
        <v>58</v>
      </c>
      <c r="G14" s="16" t="s">
        <v>65</v>
      </c>
      <c r="H14" s="11" t="s">
        <v>72</v>
      </c>
      <c r="I14" s="11" t="s">
        <v>73</v>
      </c>
      <c r="J14" s="11" t="s">
        <v>21</v>
      </c>
      <c r="K14" s="11" t="s">
        <v>74</v>
      </c>
      <c r="L14" s="14" t="s">
        <v>75</v>
      </c>
      <c r="M14" s="14" t="s">
        <v>31</v>
      </c>
      <c r="N14" s="11" t="s">
        <v>76</v>
      </c>
    </row>
    <row r="15" spans="1:14" x14ac:dyDescent="0.2">
      <c r="A15" s="2" t="s">
        <v>9</v>
      </c>
      <c r="C15" s="2">
        <f>SUBTOTAL(103,Taulukko2[Väylä-muoto])</f>
        <v>8</v>
      </c>
      <c r="E15" s="15">
        <f>SUBTOTAL(109,Taulukko2[Kustannus-arvio, € (ilman alv:a)])</f>
        <v>11450000</v>
      </c>
      <c r="M15" s="2"/>
      <c r="N15" s="2"/>
    </row>
  </sheetData>
  <dataValidations count="1">
    <dataValidation type="list" allowBlank="1" showInputMessage="1" showErrorMessage="1" error="Valitse luettelosta" prompt="Valitse luettelosta" sqref="M7:M14" xr:uid="{2AE915FC-3774-4E19-8A2B-1D19BCC67D3D}">
      <formula1>"Kyllä,Ei"</formula1>
    </dataValidation>
  </dataValidations>
  <pageMargins left="0.25" right="0.25" top="0.75" bottom="0.75" header="0.3" footer="0.3"/>
  <pageSetup paperSize="9" scale="71" fitToHeight="0" orientation="landscape" verticalDpi="96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Taul1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Mäkinen Joni</dc:creator>
  <cp:lastModifiedBy>Asikainen Susanna</cp:lastModifiedBy>
  <cp:lastPrinted>2021-04-14T08:33:40Z</cp:lastPrinted>
  <dcterms:created xsi:type="dcterms:W3CDTF">2012-01-02T12:53:54Z</dcterms:created>
  <dcterms:modified xsi:type="dcterms:W3CDTF">2025-09-10T10:12:22Z</dcterms:modified>
</cp:coreProperties>
</file>