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9\Julkaisu\"/>
    </mc:Choice>
  </mc:AlternateContent>
  <xr:revisionPtr revIDLastSave="0" documentId="13_ncr:1_{F1BB5E93-19F5-499E-8B6C-25A7446D1620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2" i="1"/>
</calcChain>
</file>

<file path=xl/sharedStrings.xml><?xml version="1.0" encoding="utf-8"?>
<sst xmlns="http://schemas.openxmlformats.org/spreadsheetml/2006/main" count="85" uniqueCount="66">
  <si>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</si>
  <si>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</si>
  <si>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</si>
  <si>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</si>
  <si>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</si>
  <si>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</si>
  <si>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</si>
  <si>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</si>
  <si>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</si>
  <si>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</si>
  <si>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</si>
  <si>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</si>
  <si>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</si>
  <si>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</si>
  <si>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</si>
  <si>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Teettämis- ja hankintapalveluiden hankintaohjelma</t>
  </si>
  <si>
    <t>Rata</t>
  </si>
  <si>
    <t>Hankinta alkaa
(vvvv/kk)</t>
  </si>
  <si>
    <t>Kustannus-arvio, € (ilman alv:a)</t>
  </si>
  <si>
    <t>Tuote</t>
  </si>
  <si>
    <t>Väylävirasto ja ELY L-vastuualue</t>
  </si>
  <si>
    <t>Väylävirasto</t>
  </si>
  <si>
    <t>Rakennuttaminen ja valvonta</t>
  </si>
  <si>
    <t>Mestari-kisällimalli käytössä (Kyllä/Ei)</t>
  </si>
  <si>
    <t>Helsinki-Riihimäki kapasiteetin lisääminen 2. vaihe</t>
  </si>
  <si>
    <t>Helsinki - Riihimäki-rataosa, hankelaajennus</t>
  </si>
  <si>
    <t>2030/12</t>
  </si>
  <si>
    <t>Kerava, Tuusula, Järvenpää, Hyvinkää, Hausjärvi, Riihimäki</t>
  </si>
  <si>
    <t>Riitta Parviainen</t>
  </si>
  <si>
    <t>0295343034</t>
  </si>
  <si>
    <t>Tilaajan toimintaa tukevat rakennuttamis- ja projektinhallintatehtävät, rakentamisen aikainen valvonta. Hankelaajennus käsittää 2. vaiheen ja 3. vaiheen yhteensovittamisen toteuttamalla Hyvinkään ja Riihimäen väliset läntisen lisäraiteen ja tavaraliikenneraiteen samanaikaisesti. Hankkeeseen sisältyy lisäksi kuntien rakenteita, kuten silta- jkatujärjestelyitä.</t>
  </si>
  <si>
    <t>2026/12</t>
  </si>
  <si>
    <t>Tie</t>
  </si>
  <si>
    <t>Varsinais-Suomen ELY-keskuksen infrahankkeiden hankintapalveluiden puitesopimus 2025-2026</t>
  </si>
  <si>
    <t>Varsinais-Suomen ELY-keskuksen infrahankkeiden hankintapalveluiden puitesopimus 2025 - 2026 (optio 1+1 tai 2)</t>
  </si>
  <si>
    <t>Hankintapalvelu</t>
  </si>
  <si>
    <t>2024/09</t>
  </si>
  <si>
    <t>Varsinais-Suomi, Satakunta</t>
  </si>
  <si>
    <t>Varsinais-Suomen ELY-keskus</t>
  </si>
  <si>
    <t>Kauko Marttila</t>
  </si>
  <si>
    <t>050 381 8843</t>
  </si>
  <si>
    <t>Ei</t>
  </si>
  <si>
    <t>Puitesopimus, valitaan useampi toimija</t>
  </si>
  <si>
    <t>2025/01</t>
  </si>
  <si>
    <t>2024/10</t>
  </si>
  <si>
    <t>Valtatie 9 parantaminen Lievestuoreen kohdalla</t>
  </si>
  <si>
    <t>Vt 9 parantaminen Lievestuoreen kohdalla, rakennuttamispalvelut</t>
  </si>
  <si>
    <t>2024/12</t>
  </si>
  <si>
    <t>2031/11</t>
  </si>
  <si>
    <t>Laukaa</t>
  </si>
  <si>
    <t>Jarmo Niskanen</t>
  </si>
  <si>
    <t>0295343127</t>
  </si>
  <si>
    <t>Kyllä</t>
  </si>
  <si>
    <t>Tilaajan toimintaa tukeva rakennuttamis- ja valvontatehtävät, tarjouspyyntöasiakirjojen valmistelu, turvallisuuskoordinaattorina toimiminen, avustaminen urakkahankinnoissa sekä takuuajan tehtävät</t>
  </si>
  <si>
    <t>2024/11</t>
  </si>
  <si>
    <t>Vt3 Moreenin eritasoliittymä</t>
  </si>
  <si>
    <t>Vt3 Moreenin eritasoliittymä, rakennuttamispalvelut</t>
  </si>
  <si>
    <t>2028/12</t>
  </si>
  <si>
    <t>Hämeenlinna, Janakkala</t>
  </si>
  <si>
    <t>Antti Koski</t>
  </si>
  <si>
    <t>029 534 3546</t>
  </si>
  <si>
    <t>Etelä-Pohjanmaan ELY-keskuksen infrahankkeiden hankintapalveluiden puitesopimus 2025-2026</t>
  </si>
  <si>
    <t>Etelä-Pohjanmaan ELY-keskuksen infrahankkeiden hankintapalveluiden puitesopimus 2025 - 2026 (optio 1+1 tai 2)</t>
  </si>
  <si>
    <t>Etelä-Pohjanmaa, Pohjanmaa, Keski-Pohjanmaa</t>
  </si>
  <si>
    <t>Teppo Leppäaho</t>
  </si>
  <si>
    <t>050 350 9897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</si>
</sst>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center" wrapText="1"/>
    </xf>
    <xf numFmtId="0" fontId="10" fillId="0" borderId="0" xfId="0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3" fontId="10" fillId="0" borderId="0" xfId="0" applyNumberFormat="1" applyFont="1" applyAlignment="1" applyProtection="1">
      <alignment wrapText="1"/>
      <protection locked="0"/>
    </xf>
    <xf numFmtId="49" fontId="10" fillId="0" borderId="0" xfId="0" quotePrefix="1" applyNumberFormat="1" applyFont="1" applyAlignment="1" applyProtection="1">
      <alignment wrapText="1"/>
      <protection locked="0"/>
    </xf>
    <xf numFmtId="3" fontId="2" fillId="0" borderId="0" xfId="0" applyNumberFormat="1" applyFont="1" applyAlignment="1">
      <alignment horizontal="right"/>
    </xf>
    <xf numFmtId="0" fontId="10" fillId="0" borderId="0" xfId="2" applyFont="1" applyAlignment="1" applyProtection="1">
      <alignment wrapText="1"/>
      <protection locked="0"/>
    </xf>
    <xf numFmtId="3" fontId="10" fillId="0" borderId="0" xfId="2" applyNumberFormat="1" applyFont="1" applyAlignment="1" applyProtection="1">
      <alignment wrapText="1"/>
      <protection locked="0"/>
    </xf>
    <xf numFmtId="49" fontId="10" fillId="0" borderId="0" xfId="2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17" fontId="6" fillId="0" borderId="0" xfId="0" applyNumberFormat="1" applyFont="1" applyAlignment="1" applyProtection="1">
      <alignment wrapText="1"/>
      <protection locked="0"/>
    </xf>
    <xf numFmtId="17" fontId="10" fillId="0" borderId="0" xfId="0" applyNumberFormat="1" applyFont="1" applyAlignment="1" applyProtection="1">
      <alignment wrapText="1"/>
      <protection locked="0"/>
    </xf>
    <xf numFmtId="3" fontId="6" fillId="0" borderId="0" xfId="0" applyNumberFormat="1" applyFont="1" applyAlignment="1" applyProtection="1">
      <alignment wrapText="1"/>
      <protection locked="0"/>
    </xf>
    <xf numFmtId="49" fontId="6" fillId="0" borderId="0" xfId="0" quotePrefix="1" applyNumberFormat="1" applyFont="1" applyAlignment="1" applyProtection="1">
      <alignment wrapText="1"/>
      <protection locked="0"/>
    </xf>
    <xf numFmtId="0" fontId="2" fillId="0" borderId="0" xfId="2" applyFont="1" applyAlignment="1" applyProtection="1">
      <alignment wrapText="1"/>
      <protection locked="0"/>
    </xf>
    <xf numFmtId="3" fontId="2" fillId="0" borderId="0" xfId="2" applyNumberFormat="1" applyFont="1" applyAlignment="1" applyProtection="1">
      <alignment wrapText="1"/>
      <protection locked="0"/>
    </xf>
    <xf numFmtId="49" fontId="2" fillId="0" borderId="0" xfId="2" applyNumberFormat="1" applyFont="1" applyAlignment="1" applyProtection="1">
      <alignment wrapText="1"/>
      <protection locked="0"/>
    </xf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4" xr:uid="{1329ED00-8348-419D-B2BB-991C3216B4A9}"/>
    <cellStyle name="Prosenttia 2" xfId="3" xr:uid="{00000000-0005-0000-0000-000003000000}"/>
    <cellStyle name="Prosenttia 2 2" xfId="5" xr:uid="{B75EEF97-1392-4987-95EE-E9686F4FB9F3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7"/>
        <color auto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12" totalsRowCount="1" headerRowDxfId="28">
  <autoFilter ref="A6:N11" xr:uid="{00000000-0009-0000-0100-000002000000}"/>
  <sortState xmlns:xlrd2="http://schemas.microsoft.com/office/spreadsheetml/2017/richdata2" ref="B6:M15">
    <sortCondition ref="C5:C15"/>
  </sortState>
  <tableColumns count="14">
    <tableColumn id="13" xr3:uid="{00000000-0010-0000-0000-00000D000000}" name="Hanke" totalsRowLabel="Yhteensä" dataDxfId="27" totalsRowDxfId="13"/>
    <tableColumn id="1" xr3:uid="{00000000-0010-0000-0000-000001000000}" name="Sopimuksen kohde" dataDxfId="26" totalsRowDxfId="12"/>
    <tableColumn id="12" xr3:uid="{00000000-0010-0000-0000-00000C000000}" name="Väylä-muoto" totalsRowFunction="count" dataDxfId="25" totalsRowDxfId="11"/>
    <tableColumn id="2" xr3:uid="{00000000-0010-0000-0000-000002000000}" name="Tuote" dataDxfId="24" totalsRowDxfId="10"/>
    <tableColumn id="3" xr3:uid="{00000000-0010-0000-0000-000003000000}" name="Kustannus-arvio, € (ilman alv:a)" totalsRowFunction="sum" dataDxfId="23" totalsRowDxfId="9"/>
    <tableColumn id="4" xr3:uid="{00000000-0010-0000-0000-000004000000}" name="Hankinta alkaa_x000a_(vvvv/kk)" dataDxfId="16" totalsRowDxfId="8"/>
    <tableColumn id="5" xr3:uid="{00000000-0010-0000-0000-000005000000}" name="Sopimus alkaa _x000a_(vvvv/kk)" dataDxfId="15" totalsRowDxfId="7"/>
    <tableColumn id="6" xr3:uid="{00000000-0010-0000-0000-000006000000}" name="Sopimus päättyy _x000a_(vvvv/kk)" dataDxfId="22" totalsRowDxfId="6"/>
    <tableColumn id="7" xr3:uid="{00000000-0010-0000-0000-000007000000}" name="Sijainti _x000a_(kunta tai_x000a_maakunta)" dataDxfId="21" totalsRowDxfId="5"/>
    <tableColumn id="8" xr3:uid="{00000000-0010-0000-0000-000008000000}" name="Hankintayksikkö" dataDxfId="20" totalsRowDxfId="4"/>
    <tableColumn id="9" xr3:uid="{00000000-0010-0000-0000-000009000000}" name="Yhteyshenkilö" dataDxfId="19" totalsRowDxfId="3"/>
    <tableColumn id="10" xr3:uid="{00000000-0010-0000-0000-00000A000000}" name="Puhelin-numero" dataDxfId="18" totalsRowDxfId="2"/>
    <tableColumn id="14" xr3:uid="{00000000-0010-0000-0000-00000E000000}" name="Mestari-kisällimalli käytössä (Kyllä/Ei)" dataDxfId="14" totalsRowDxfId="1"/>
    <tableColumn id="11" xr3:uid="{00000000-0010-0000-0000-00000B000000}" name="Lisätietoja" dataDxfId="17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workbookViewId="0">
      <selection activeCell="K21" sqref="K21"/>
    </sheetView>
  </sheetViews>
  <sheetFormatPr defaultRowHeight="14.25" x14ac:dyDescent="0.2"/>
  <cols>
    <col min="1" max="1" width="30.5" style="2" customWidth="1"/>
    <col min="2" max="2" width="23.5" style="2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10.625" customWidth="1"/>
    <col min="14" max="14" width="18.25" customWidth="1"/>
  </cols>
  <sheetData>
    <row r="1" spans="1:14" ht="18" x14ac:dyDescent="0.25">
      <c r="A1" s="1" t="s">
        <v>20</v>
      </c>
      <c r="B1" s="1"/>
      <c r="C1" s="2" t="s">
        <v>4</v>
      </c>
    </row>
    <row r="2" spans="1:14" ht="18" x14ac:dyDescent="0.25">
      <c r="A2" s="1" t="s">
        <v>15</v>
      </c>
      <c r="B2" s="1"/>
      <c r="C2" s="2" t="s">
        <v>0</v>
      </c>
      <c r="D2" s="4">
        <v>45546</v>
      </c>
    </row>
    <row r="3" spans="1:14" ht="18" x14ac:dyDescent="0.25">
      <c r="A3" s="1"/>
      <c r="B3" s="1"/>
      <c r="C3" s="5" t="s">
        <v>7</v>
      </c>
      <c r="E3" s="9" t="s">
        <v>8</v>
      </c>
    </row>
    <row r="4" spans="1:14" ht="18" x14ac:dyDescent="0.25">
      <c r="A4" s="1"/>
      <c r="B4" s="1"/>
      <c r="C4" s="7"/>
    </row>
    <row r="6" spans="1:14" ht="44.25" customHeight="1" x14ac:dyDescent="0.2">
      <c r="A6" s="6" t="s">
        <v>10</v>
      </c>
      <c r="B6" s="3" t="s">
        <v>11</v>
      </c>
      <c r="C6" s="8" t="s">
        <v>6</v>
      </c>
      <c r="D6" s="8" t="s">
        <v>19</v>
      </c>
      <c r="E6" s="10" t="s">
        <v>18</v>
      </c>
      <c r="F6" s="8" t="s">
        <v>17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12" t="s">
        <v>23</v>
      </c>
      <c r="N6" s="3" t="s">
        <v>3</v>
      </c>
    </row>
    <row r="7" spans="1:14" ht="168.75" x14ac:dyDescent="0.2">
      <c r="A7" s="11" t="s">
        <v>24</v>
      </c>
      <c r="B7" s="11" t="s">
        <v>25</v>
      </c>
      <c r="C7" s="11" t="s">
        <v>16</v>
      </c>
      <c r="D7" s="11" t="s">
        <v>22</v>
      </c>
      <c r="E7" s="13">
        <v>5000000</v>
      </c>
      <c r="F7" s="19" t="s">
        <v>54</v>
      </c>
      <c r="G7" s="20" t="s">
        <v>43</v>
      </c>
      <c r="H7" s="11" t="s">
        <v>26</v>
      </c>
      <c r="I7" s="11" t="s">
        <v>27</v>
      </c>
      <c r="J7" s="11" t="s">
        <v>21</v>
      </c>
      <c r="K7" s="11" t="s">
        <v>28</v>
      </c>
      <c r="L7" s="14" t="s">
        <v>29</v>
      </c>
      <c r="M7" s="14"/>
      <c r="N7" s="11" t="s">
        <v>30</v>
      </c>
    </row>
    <row r="8" spans="1:14" ht="101.25" x14ac:dyDescent="0.2">
      <c r="A8" s="19" t="s">
        <v>55</v>
      </c>
      <c r="B8" s="19" t="s">
        <v>56</v>
      </c>
      <c r="C8" s="19" t="s">
        <v>32</v>
      </c>
      <c r="D8" s="19" t="s">
        <v>22</v>
      </c>
      <c r="E8" s="22">
        <v>300000</v>
      </c>
      <c r="F8" s="19" t="s">
        <v>44</v>
      </c>
      <c r="G8" s="20" t="s">
        <v>47</v>
      </c>
      <c r="H8" s="19" t="s">
        <v>57</v>
      </c>
      <c r="I8" s="19" t="s">
        <v>58</v>
      </c>
      <c r="J8" s="19" t="s">
        <v>21</v>
      </c>
      <c r="K8" s="19" t="s">
        <v>59</v>
      </c>
      <c r="L8" s="23" t="s">
        <v>60</v>
      </c>
      <c r="M8" s="23" t="s">
        <v>52</v>
      </c>
      <c r="N8" s="19" t="s">
        <v>53</v>
      </c>
    </row>
    <row r="9" spans="1:14" ht="101.25" x14ac:dyDescent="0.2">
      <c r="A9" s="11" t="s">
        <v>45</v>
      </c>
      <c r="B9" s="11" t="s">
        <v>46</v>
      </c>
      <c r="C9" s="11" t="s">
        <v>32</v>
      </c>
      <c r="D9" s="11" t="s">
        <v>22</v>
      </c>
      <c r="E9" s="13">
        <v>400000</v>
      </c>
      <c r="F9" s="11" t="s">
        <v>44</v>
      </c>
      <c r="G9" s="21" t="s">
        <v>47</v>
      </c>
      <c r="H9" s="11" t="s">
        <v>48</v>
      </c>
      <c r="I9" s="11" t="s">
        <v>49</v>
      </c>
      <c r="J9" s="11" t="s">
        <v>21</v>
      </c>
      <c r="K9" s="11" t="s">
        <v>50</v>
      </c>
      <c r="L9" s="14" t="s">
        <v>51</v>
      </c>
      <c r="M9" s="14" t="s">
        <v>52</v>
      </c>
      <c r="N9" s="11" t="s">
        <v>53</v>
      </c>
    </row>
    <row r="10" spans="1:14" ht="45" x14ac:dyDescent="0.2">
      <c r="A10" s="16" t="s">
        <v>33</v>
      </c>
      <c r="B10" s="16" t="s">
        <v>34</v>
      </c>
      <c r="C10" s="16" t="s">
        <v>32</v>
      </c>
      <c r="D10" s="16" t="s">
        <v>35</v>
      </c>
      <c r="E10" s="17">
        <v>3000000</v>
      </c>
      <c r="F10" s="16" t="s">
        <v>36</v>
      </c>
      <c r="G10" s="16" t="s">
        <v>43</v>
      </c>
      <c r="H10" s="16" t="s">
        <v>31</v>
      </c>
      <c r="I10" s="16" t="s">
        <v>37</v>
      </c>
      <c r="J10" s="16" t="s">
        <v>38</v>
      </c>
      <c r="K10" s="16" t="s">
        <v>39</v>
      </c>
      <c r="L10" s="18" t="s">
        <v>40</v>
      </c>
      <c r="M10" s="16" t="s">
        <v>41</v>
      </c>
      <c r="N10" s="16" t="s">
        <v>42</v>
      </c>
    </row>
    <row r="11" spans="1:14" ht="45" x14ac:dyDescent="0.2">
      <c r="A11" s="16" t="s">
        <v>61</v>
      </c>
      <c r="B11" s="16" t="s">
        <v>62</v>
      </c>
      <c r="C11" s="24" t="s">
        <v>32</v>
      </c>
      <c r="D11" s="24" t="s">
        <v>35</v>
      </c>
      <c r="E11" s="25">
        <v>2000000</v>
      </c>
      <c r="F11" s="24" t="s">
        <v>44</v>
      </c>
      <c r="G11" s="24" t="s">
        <v>43</v>
      </c>
      <c r="H11" s="24" t="s">
        <v>31</v>
      </c>
      <c r="I11" s="24" t="s">
        <v>63</v>
      </c>
      <c r="J11" s="16" t="s">
        <v>38</v>
      </c>
      <c r="K11" s="24" t="s">
        <v>64</v>
      </c>
      <c r="L11" s="26" t="s">
        <v>65</v>
      </c>
      <c r="M11" s="24" t="s">
        <v>52</v>
      </c>
      <c r="N11" s="16" t="s">
        <v>42</v>
      </c>
    </row>
    <row r="12" spans="1:14" x14ac:dyDescent="0.2">
      <c r="A12" s="2" t="s">
        <v>9</v>
      </c>
      <c r="C12" s="2">
        <f>SUBTOTAL(103,Taulukko2[Väylä-muoto])</f>
        <v>5</v>
      </c>
      <c r="E12" s="15">
        <f>SUBTOTAL(109,Taulukko2[Kustannus-arvio, € (ilman alv:a)])</f>
        <v>10700000</v>
      </c>
      <c r="M12" s="2"/>
      <c r="N12" s="2"/>
    </row>
  </sheetData>
  <dataValidations count="1">
    <dataValidation type="list" allowBlank="1" showInputMessage="1" showErrorMessage="1" error="Valitse luettelosta" prompt="Valitse luettelosta" sqref="M7:M11" xr:uid="{A5520472-5C4B-4B7F-9FB3-2BA324C3070C}">
      <formula1>"Kyllä,Ei"</formula1>
    </dataValidation>
  </dataValidations>
  <pageMargins left="0.25" right="0.25" top="0.75" bottom="0.75" header="0.3" footer="0.3"/>
  <pageSetup paperSize="9" scale="71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2021-04-14T08:33:40Z</cp:lastPrinted>
  <dcterms:created xsi:type="dcterms:W3CDTF">2012-01-02T12:53:54Z</dcterms:created>
  <dcterms:modified xsi:type="dcterms:W3CDTF">2024-09-11T13:03:58Z</dcterms:modified>
</cp:coreProperties>
</file>