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ely_livi_yhteiset\Hankinnan_yht\Hankintaohjelmat\VÄYLÄ_ja_EVK_kootut_hankintaohjelmat\2026\6\Julkaisu\"/>
    </mc:Choice>
  </mc:AlternateContent>
  <xr:revisionPtr revIDLastSave="0" documentId="13_ncr:1_{B0098F5D-1706-46D1-B7B2-CA057509211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Tau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8" i="1" l="1"/>
  <c r="F38" i="1"/>
</calcChain>
</file>

<file path=xl/sharedStrings.xml><?xml version="1.0" encoding="utf-8"?>
<sst xmlns="http://schemas.openxmlformats.org/spreadsheetml/2006/main" count="394" uniqueCount="192">
  <si>
    <t>Päivitetty</t>
  </si>
  <si>
    <t>Hankintayksikkö</t>
  </si>
  <si>
    <t>Puhelin-numero</t>
  </si>
  <si>
    <t>Lisätietoja</t>
  </si>
  <si>
    <r>
      <t xml:space="preserve">HUOM! Tiedot ovat </t>
    </r>
    <r>
      <rPr>
        <u/>
        <sz val="8"/>
        <color theme="1"/>
        <rFont val="Arial"/>
        <family val="2"/>
      </rPr>
      <t>alustavia</t>
    </r>
    <r>
      <rPr>
        <sz val="8"/>
        <color theme="1"/>
        <rFont val="Arial"/>
        <family val="2"/>
      </rPr>
      <t xml:space="preserve"> ja voivat muuttua</t>
    </r>
  </si>
  <si>
    <t>Sijainti 
(kunta tai
maakunta)</t>
  </si>
  <si>
    <t>Väylä-muoto</t>
  </si>
  <si>
    <t>Punainen fontti</t>
  </si>
  <si>
    <t>= tiedot muuttuneet tai uusi hankinta</t>
  </si>
  <si>
    <t>Yhteensä</t>
  </si>
  <si>
    <t>Hanke</t>
  </si>
  <si>
    <t>Sopimuksen kohde</t>
  </si>
  <si>
    <t>Suunnitelma-laji</t>
  </si>
  <si>
    <t>Yhteyshenkilö</t>
  </si>
  <si>
    <t>Sopimus alkaa 
(vvvv/kk)</t>
  </si>
  <si>
    <t>Sopimus päättyy 
(vvvv/kk)</t>
  </si>
  <si>
    <t>Suunnittelun hankintaohjelma</t>
  </si>
  <si>
    <t>Rata</t>
  </si>
  <si>
    <t>Hankinta alkaa
(vvvv/kk)</t>
  </si>
  <si>
    <t>Kustannus-arvio, € (ilman alv:a)</t>
  </si>
  <si>
    <t>Väylävirasto</t>
  </si>
  <si>
    <t>Tie</t>
  </si>
  <si>
    <t xml:space="preserve">Tie </t>
  </si>
  <si>
    <t>Mestari-kisällimalli käytössä (Kyllä/Ei)</t>
  </si>
  <si>
    <t>Ei</t>
  </si>
  <si>
    <t>Tasoristeysteema</t>
  </si>
  <si>
    <t>Suomi</t>
  </si>
  <si>
    <t>Ratasuunnittelu</t>
  </si>
  <si>
    <t>Tornio-Kolari sähköistyksen suunnittelu</t>
  </si>
  <si>
    <t>Arja Lesonen</t>
  </si>
  <si>
    <t>029 534 3520</t>
  </si>
  <si>
    <t>Maija Lavapuro</t>
  </si>
  <si>
    <t>Pello, Kolari</t>
  </si>
  <si>
    <t>Sähköistyksen vaatimat muutokset (mm. syöttöasema, siltakohteita, pohjanvahvistuskohteita) sekä tasoristeysturvallisuuden parantamista.</t>
  </si>
  <si>
    <t>2027/12</t>
  </si>
  <si>
    <t>2026/03</t>
  </si>
  <si>
    <t>Rakentamissuunnittelu</t>
  </si>
  <si>
    <t>Kyllä</t>
  </si>
  <si>
    <t>Vaativuus-luokka (Perus/Vaativa/Erittäin vaativa)</t>
  </si>
  <si>
    <t>Perus</t>
  </si>
  <si>
    <t>2025/10</t>
  </si>
  <si>
    <t>2026/01</t>
  </si>
  <si>
    <t>Iiro Hämäläinen</t>
  </si>
  <si>
    <t>029 534 3435</t>
  </si>
  <si>
    <t>Vaativa</t>
  </si>
  <si>
    <t>2026/04</t>
  </si>
  <si>
    <t>2028/08</t>
  </si>
  <si>
    <t>2026/12</t>
  </si>
  <si>
    <t>2026/02</t>
  </si>
  <si>
    <t>TRL suunnittelu 2026</t>
  </si>
  <si>
    <t>Tasoristeyslaitosten rakentamissuunnittelu</t>
  </si>
  <si>
    <t>2026/11</t>
  </si>
  <si>
    <t>Yleis- ja ratasuunnittelmat</t>
  </si>
  <si>
    <t>2026/06</t>
  </si>
  <si>
    <t>Vt 6 parantaminen Kouvolan kohdalla välillä Keltti-Puhjo, RS</t>
  </si>
  <si>
    <t>RS</t>
  </si>
  <si>
    <t>2027/6</t>
  </si>
  <si>
    <t>Kymenlaakso</t>
  </si>
  <si>
    <t>Kaakkois-Suomen ELY-keskus</t>
  </si>
  <si>
    <t>Vesa Koistinen</t>
  </si>
  <si>
    <t>0295 029 179</t>
  </si>
  <si>
    <t>(Pello)-(Kolari), ratasuunnitelman laatiminen</t>
  </si>
  <si>
    <t>Kattilakoski-Pello, ratasuunnitelman laatiminen</t>
  </si>
  <si>
    <t>2026/05</t>
  </si>
  <si>
    <t>2028/04</t>
  </si>
  <si>
    <t>Pello, Lappi</t>
  </si>
  <si>
    <t>Niemenpää-Kattilakoski, ratasuunnitelman laatiminen</t>
  </si>
  <si>
    <t>2026/08</t>
  </si>
  <si>
    <t>2026/09</t>
  </si>
  <si>
    <t>Tornio, Ylitornio, Lappi</t>
  </si>
  <si>
    <t>Sähköistyksen vaatimat muutokset (mm. , siltakohteita, pohjanvahvistuskohteita) sekä tasoristeysturvallisuuden parantamista.</t>
  </si>
  <si>
    <t>Erkki Mäkelä</t>
  </si>
  <si>
    <t>Siltateema</t>
  </si>
  <si>
    <t>Korjaussuunnittelu</t>
  </si>
  <si>
    <t>Vanajaveden ratasilta (vanha)</t>
  </si>
  <si>
    <t>2028/12</t>
  </si>
  <si>
    <t>Hämeenlinna</t>
  </si>
  <si>
    <t>Vanajaveden ratasilta (uusi)</t>
  </si>
  <si>
    <t>2027/02</t>
  </si>
  <si>
    <t>Helsinki-Riihimäki kapasiteetin lisääminen 2. vaihe</t>
  </si>
  <si>
    <t>Suunnittelun puitesopimus</t>
  </si>
  <si>
    <t>Rata- ja rakentamissuunnittelu</t>
  </si>
  <si>
    <t>2028/03</t>
  </si>
  <si>
    <t>Riitta Parviainen</t>
  </si>
  <si>
    <t>029 534 3034</t>
  </si>
  <si>
    <t>Mahdolliset optiovuodet 1+1+1</t>
  </si>
  <si>
    <t>Väylävirasto ja elinvoimakeskukset (liikenne)</t>
  </si>
  <si>
    <t>2027/01</t>
  </si>
  <si>
    <t>Tampere-Lielahti-Nokia lisäraiteet</t>
  </si>
  <si>
    <t>2.raide Lielahti-Nokia (Harjuniitty) ja 3. raide Tampere-Lielahti. Sisältää hallinnollisia suunnitteluvaiheita maastotutkimuksineen, sisältö tarkentuu tarjousvaiheessa.</t>
  </si>
  <si>
    <t>Tampere, Nokia</t>
  </si>
  <si>
    <t>Eero Virtanen</t>
  </si>
  <si>
    <t>029 534 3017</t>
  </si>
  <si>
    <t>Vt 5 parantaminen Savilahden sillan kohdalla, Mikkeli, TS</t>
  </si>
  <si>
    <t>TS</t>
  </si>
  <si>
    <t>2028/06</t>
  </si>
  <si>
    <t>Etelä-Savo</t>
  </si>
  <si>
    <t>Itä-Suomen elinvoimakeskus</t>
  </si>
  <si>
    <t xml:space="preserve">Mikko Laitinen </t>
  </si>
  <si>
    <t>0295 026 736</t>
  </si>
  <si>
    <t>Lounais-Suomen elinvoimakeskuksen tie-ja rakentamissuunnitelmien puitesopimus 2027-2028</t>
  </si>
  <si>
    <t>Puite</t>
  </si>
  <si>
    <t>Varsinais-Suomi, Satakunta</t>
  </si>
  <si>
    <t>Lounais-Suomen elinvoimakeskus</t>
  </si>
  <si>
    <t>Timo Bäcklund</t>
  </si>
  <si>
    <t>0295 022 782</t>
  </si>
  <si>
    <t>Sisältää optiovuodet 2029-2030</t>
  </si>
  <si>
    <t>2028/01</t>
  </si>
  <si>
    <t>Rantaradan kehittäminen, Karjaa–Kauklahti</t>
  </si>
  <si>
    <t>Siuntion aseman parantaminen, rakentamisuunnitelma, turvalaitesuunnittelu</t>
  </si>
  <si>
    <t>Siuntio</t>
  </si>
  <si>
    <t>Väylävirasto/Siuntion kunta</t>
  </si>
  <si>
    <t>029 534 3822</t>
  </si>
  <si>
    <t>Sisältää option rakentamisen aikaiselle suunnittelulle</t>
  </si>
  <si>
    <t>Siuntion aseman parantaminen, rakentamissuunnitelma, sähkörata- ja vahvavirtasuunnittelu</t>
  </si>
  <si>
    <t>Sisältää option rakentamisen aikaiselle suunnittelulle ja vaihteiden uusimiselle pitkinä vaihteina, vaihteenlämmityssuunnittelu</t>
  </si>
  <si>
    <t>Riihimäki-Tampere kehittämisen suunnittelu</t>
  </si>
  <si>
    <t>Toijala-Tampere YVA ja ratatekninen suunnitelma</t>
  </si>
  <si>
    <t>2028/09</t>
  </si>
  <si>
    <t>Marketta Ruutiainen</t>
  </si>
  <si>
    <t>029 534 3285</t>
  </si>
  <si>
    <t>Ratatekninen suunnitelma on YS-tasoinen. Suunnitellaan ja YVAtaan 2 lisäraidetta.</t>
  </si>
  <si>
    <t>Arolammin raakapuun kuormauspaikka</t>
  </si>
  <si>
    <t>Arolammin raakapuun kuormauspaikka, yleissuunnitelma</t>
  </si>
  <si>
    <t>2028/05</t>
  </si>
  <si>
    <t>Tien suunnittelu- ja asiantuntijapalvelut Uudenmaan elinvoimakeskuksen alueella 2027-2031 puitesopimus</t>
  </si>
  <si>
    <t>2026/10</t>
  </si>
  <si>
    <t>2027/03</t>
  </si>
  <si>
    <t>2031/03</t>
  </si>
  <si>
    <t>Uusimaa</t>
  </si>
  <si>
    <t>Uudenmaan elinvoimakeskus</t>
  </si>
  <si>
    <t>Anna Elf</t>
  </si>
  <si>
    <t>0295 021 395</t>
  </si>
  <si>
    <t xml:space="preserve">Mt 152 välillä vt 3 Hämeenlinnanväylä - kt 45 Tuusulanväylä (Kehä 4), TS </t>
  </si>
  <si>
    <t>Mari Ahonen</t>
  </si>
  <si>
    <t>0295 021 265</t>
  </si>
  <si>
    <t>Korjaussuunnitelma</t>
  </si>
  <si>
    <t>Kuopio</t>
  </si>
  <si>
    <t>Aki Hämäläinen</t>
  </si>
  <si>
    <t>029 534 3150</t>
  </si>
  <si>
    <t>Suurahon ylikulkusillan (SK-3036) rakentamisaikainen asiantuntijapalvelu</t>
  </si>
  <si>
    <t>Kiehimänjoen ratasillan ratasuunnitelma RaS</t>
  </si>
  <si>
    <t>Ratasuunnitelma</t>
  </si>
  <si>
    <t>Irmeli Hakola</t>
  </si>
  <si>
    <t>029 534 3377</t>
  </si>
  <si>
    <t xml:space="preserve">Hankinta tarkentuu </t>
  </si>
  <si>
    <t>Suutarinkorvan alikulkusilta, rakentamissuunnittelu</t>
  </si>
  <si>
    <t>Rakentamissuunnitelma</t>
  </si>
  <si>
    <t>2027/11</t>
  </si>
  <si>
    <t>Rovaniemi</t>
  </si>
  <si>
    <t>Juhan Tyrväinen</t>
  </si>
  <si>
    <t>029 534 3891</t>
  </si>
  <si>
    <t>Oulu-Laurila perusparannus</t>
  </si>
  <si>
    <t>Penttilä-Aaltokangas tasoristeykset RS</t>
  </si>
  <si>
    <t>2026/07</t>
  </si>
  <si>
    <t>Pohjois-Pohjanmaa</t>
  </si>
  <si>
    <t>0295343891</t>
  </si>
  <si>
    <t>Takaluoma-Piltonen tasoristeykset RS</t>
  </si>
  <si>
    <t>2027/05</t>
  </si>
  <si>
    <t>Akola-Suppilo-Makkarakankaan metsätie tasoristeykset RS</t>
  </si>
  <si>
    <t>2027/06</t>
  </si>
  <si>
    <t>Kuusela ja Kuorasjärvi tasoristeysturvallisuuden parantaminen, RaS</t>
  </si>
  <si>
    <t>Alavus</t>
  </si>
  <si>
    <t>029 534 3382</t>
  </si>
  <si>
    <t>Tasoristeysturvallisuuden parantaminen</t>
  </si>
  <si>
    <t>Munakan rs ja Bergin viemäri, suunnitelmapäivitykset</t>
  </si>
  <si>
    <t>Seinäjoki</t>
  </si>
  <si>
    <t>Kauhavanjoen ratasilta</t>
  </si>
  <si>
    <t>Kauhava</t>
  </si>
  <si>
    <t>Petäisenkosken rakentamissuunnittelu</t>
  </si>
  <si>
    <t>Kajaani</t>
  </si>
  <si>
    <t>Pessankosken rs ja Rapakosken rs korjaussuunnittelu</t>
  </si>
  <si>
    <t>Kouvola</t>
  </si>
  <si>
    <t>Liikenneturvallisuustoimijatyön puitesopimus 2027-2029</t>
  </si>
  <si>
    <t>2029/12</t>
  </si>
  <si>
    <t>Pohjois-Pohjanmaa ja Kainuu</t>
  </si>
  <si>
    <t>Pohjois-Suomen elinvoimakeskus</t>
  </si>
  <si>
    <t>Anniina Gutzén</t>
  </si>
  <si>
    <t>0295 038 074</t>
  </si>
  <si>
    <t>2026/9</t>
  </si>
  <si>
    <t>Liminka-Oulu kaksoisraide</t>
  </si>
  <si>
    <t>Oulu</t>
  </si>
  <si>
    <t>Vesa Pakarinen</t>
  </si>
  <si>
    <t>029 534 3149</t>
  </si>
  <si>
    <t>Sisältää geometria-, päällysrakenne-, sähkörata-, vahvavirta- ja turvalaitesuunnittelu sekä geo- ja taitorakennesuunnitelmien tarkastuksen</t>
  </si>
  <si>
    <t>Pohjanmaan elinvoimakeskuksen Liikennejärjestelmän esisuunnittelun puitesopimus 2027-2030</t>
  </si>
  <si>
    <t>2030/12</t>
  </si>
  <si>
    <t>Etelä-Pohjanmaa, Keski-Pohjanmaa, Pohjanmaa</t>
  </si>
  <si>
    <t>Pohjanmaan elinvoimakeskus</t>
  </si>
  <si>
    <t>Mikko Vallbacka</t>
  </si>
  <si>
    <t>029 502 7757</t>
  </si>
  <si>
    <t xml:space="preserve">Tarkentuu, onko 2030 sopimuskaudessa  optiolla vai suoraan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</si>
</sst>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u/>
      <sz val="8"/>
      <color theme="1"/>
      <name val="Arial"/>
      <family val="2"/>
    </font>
    <font>
      <sz val="14"/>
      <color theme="1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color rgb="FF0070C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</borders>
  <cellStyleXfs count="8">
    <xf numFmtId="0" fontId="0" fillId="0" borderId="0"/>
    <xf numFmtId="0" fontId="9" fillId="0" borderId="0"/>
    <xf numFmtId="0" fontId="11" fillId="0" borderId="0"/>
    <xf numFmtId="9" fontId="11" fillId="0" borderId="0" applyFont="0" applyFill="0" applyBorder="0" applyAlignment="0" applyProtection="0"/>
    <xf numFmtId="0" fontId="13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/>
    <xf numFmtId="14" fontId="2" fillId="0" borderId="0" xfId="0" quotePrefix="1" applyNumberFormat="1" applyFont="1" applyAlignment="1"/>
    <xf numFmtId="0" fontId="6" fillId="0" borderId="0" xfId="0" applyFont="1" applyFill="1" applyAlignment="1"/>
    <xf numFmtId="0" fontId="7" fillId="0" borderId="0" xfId="0" applyFont="1" applyFill="1" applyAlignme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0" xfId="0" applyFont="1" applyBorder="1" applyAlignment="1">
      <alignment vertical="top"/>
    </xf>
    <xf numFmtId="3" fontId="2" fillId="0" borderId="0" xfId="0" applyNumberFormat="1" applyFont="1" applyAlignment="1"/>
    <xf numFmtId="3" fontId="2" fillId="0" borderId="0" xfId="0" applyNumberFormat="1" applyFont="1" applyAlignment="1">
      <alignment vertical="center" wrapText="1"/>
    </xf>
    <xf numFmtId="49" fontId="10" fillId="0" borderId="0" xfId="0" applyNumberFormat="1" applyFont="1" applyAlignment="1" applyProtection="1">
      <alignment wrapText="1"/>
      <protection locked="0"/>
    </xf>
    <xf numFmtId="0" fontId="12" fillId="0" borderId="0" xfId="0" applyFont="1" applyAlignment="1">
      <alignment vertical="top"/>
    </xf>
    <xf numFmtId="0" fontId="12" fillId="0" borderId="0" xfId="0" applyFont="1" applyBorder="1" applyAlignment="1">
      <alignment vertical="top"/>
    </xf>
    <xf numFmtId="0" fontId="12" fillId="0" borderId="0" xfId="0" applyFont="1"/>
    <xf numFmtId="0" fontId="10" fillId="0" borderId="0" xfId="0" applyFont="1" applyAlignment="1" applyProtection="1">
      <alignment wrapText="1"/>
      <protection locked="0"/>
    </xf>
    <xf numFmtId="3" fontId="10" fillId="0" borderId="0" xfId="0" applyNumberFormat="1" applyFont="1" applyAlignment="1" applyProtection="1">
      <alignment wrapText="1"/>
      <protection locked="0"/>
    </xf>
    <xf numFmtId="0" fontId="2" fillId="0" borderId="0" xfId="0" applyFont="1" applyAlignment="1">
      <alignment wrapText="1"/>
    </xf>
    <xf numFmtId="49" fontId="10" fillId="0" borderId="0" xfId="0" quotePrefix="1" applyNumberFormat="1" applyFont="1" applyAlignment="1" applyProtection="1">
      <alignment wrapText="1"/>
      <protection locked="0"/>
    </xf>
    <xf numFmtId="0" fontId="10" fillId="0" borderId="0" xfId="2" applyFont="1" applyAlignment="1" applyProtection="1">
      <alignment wrapText="1"/>
      <protection locked="0"/>
    </xf>
    <xf numFmtId="3" fontId="10" fillId="0" borderId="0" xfId="2" applyNumberFormat="1" applyFont="1" applyAlignment="1" applyProtection="1">
      <alignment wrapText="1"/>
      <protection locked="0"/>
    </xf>
    <xf numFmtId="49" fontId="10" fillId="0" borderId="0" xfId="2" applyNumberFormat="1" applyFont="1" applyAlignment="1" applyProtection="1">
      <alignment wrapText="1"/>
      <protection locked="0"/>
    </xf>
    <xf numFmtId="0" fontId="10" fillId="0" borderId="0" xfId="6" applyFont="1" applyAlignment="1" applyProtection="1">
      <alignment wrapText="1"/>
      <protection locked="0"/>
    </xf>
    <xf numFmtId="49" fontId="10" fillId="0" borderId="0" xfId="6" applyNumberFormat="1" applyFont="1" applyAlignment="1" applyProtection="1">
      <alignment wrapText="1"/>
      <protection locked="0"/>
    </xf>
    <xf numFmtId="0" fontId="10" fillId="0" borderId="1" xfId="0" applyFont="1" applyBorder="1" applyAlignment="1" applyProtection="1">
      <alignment wrapText="1"/>
      <protection locked="0"/>
    </xf>
    <xf numFmtId="3" fontId="10" fillId="0" borderId="1" xfId="0" applyNumberFormat="1" applyFont="1" applyBorder="1" applyAlignment="1" applyProtection="1">
      <alignment wrapText="1"/>
      <protection locked="0"/>
    </xf>
    <xf numFmtId="0" fontId="2" fillId="0" borderId="0" xfId="2" applyFont="1" applyAlignment="1" applyProtection="1">
      <alignment wrapText="1"/>
      <protection locked="0"/>
    </xf>
    <xf numFmtId="3" fontId="2" fillId="0" borderId="0" xfId="2" applyNumberFormat="1" applyFont="1" applyAlignment="1" applyProtection="1">
      <alignment wrapText="1"/>
      <protection locked="0"/>
    </xf>
    <xf numFmtId="49" fontId="2" fillId="0" borderId="0" xfId="2" applyNumberFormat="1" applyFont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17" fontId="10" fillId="0" borderId="0" xfId="2" applyNumberFormat="1" applyFont="1" applyAlignment="1" applyProtection="1">
      <alignment wrapText="1"/>
      <protection locked="0"/>
    </xf>
    <xf numFmtId="0" fontId="14" fillId="0" borderId="0" xfId="0" applyFont="1" applyProtection="1">
      <protection locked="0"/>
    </xf>
    <xf numFmtId="0" fontId="10" fillId="0" borderId="0" xfId="4" applyFont="1" applyAlignment="1" applyProtection="1">
      <alignment wrapText="1"/>
      <protection locked="0"/>
    </xf>
    <xf numFmtId="3" fontId="10" fillId="0" borderId="0" xfId="4" applyNumberFormat="1" applyFont="1" applyAlignment="1" applyProtection="1">
      <alignment wrapText="1"/>
      <protection locked="0"/>
    </xf>
    <xf numFmtId="49" fontId="10" fillId="0" borderId="1" xfId="0" quotePrefix="1" applyNumberFormat="1" applyFont="1" applyBorder="1" applyAlignment="1" applyProtection="1">
      <alignment wrapText="1"/>
      <protection locked="0"/>
    </xf>
    <xf numFmtId="0" fontId="15" fillId="0" borderId="0" xfId="0" applyFont="1" applyAlignment="1" applyProtection="1">
      <alignment wrapText="1"/>
      <protection locked="0"/>
    </xf>
    <xf numFmtId="0" fontId="2" fillId="0" borderId="0" xfId="4" applyFont="1" applyAlignment="1" applyProtection="1">
      <alignment wrapText="1"/>
      <protection locked="0"/>
    </xf>
    <xf numFmtId="3" fontId="15" fillId="0" borderId="0" xfId="4" applyNumberFormat="1" applyFont="1" applyAlignment="1" applyProtection="1">
      <alignment wrapText="1"/>
      <protection locked="0"/>
    </xf>
    <xf numFmtId="49" fontId="15" fillId="0" borderId="0" xfId="0" quotePrefix="1" applyNumberFormat="1" applyFont="1" applyAlignment="1" applyProtection="1">
      <alignment wrapText="1"/>
      <protection locked="0"/>
    </xf>
    <xf numFmtId="49" fontId="16" fillId="0" borderId="0" xfId="0" applyNumberFormat="1" applyFont="1" applyAlignment="1" applyProtection="1">
      <alignment wrapText="1"/>
      <protection locked="0"/>
    </xf>
  </cellXfs>
  <cellStyles count="8">
    <cellStyle name="Normaali" xfId="0" builtinId="0"/>
    <cellStyle name="Normaali 2" xfId="1" xr:uid="{00000000-0005-0000-0000-000001000000}"/>
    <cellStyle name="Normaali 3" xfId="2" xr:uid="{00000000-0005-0000-0000-000002000000}"/>
    <cellStyle name="Normaali 3 2" xfId="6" xr:uid="{B6D0CB73-19D6-43C7-A989-A544E560F82B}"/>
    <cellStyle name="Normaali 3 3" xfId="5" xr:uid="{00000000-0005-0000-0000-000003000000}"/>
    <cellStyle name="Normaali 4" xfId="4" xr:uid="{00000000-0005-0000-0000-000004000000}"/>
    <cellStyle name="Prosenttia 2" xfId="3" xr:uid="{00000000-0005-0000-0000-000005000000}"/>
    <cellStyle name="Prosenttia 2 2" xfId="7" xr:uid="{7157A1D5-EB4E-4CF9-BB51-442B9AAE33CB}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ulukko2" displayName="Taulukko2" ref="A6:O38" totalsRowCount="1" headerRowDxfId="30">
  <autoFilter ref="A6:O37" xr:uid="{00000000-0009-0000-0100-000002000000}"/>
  <sortState xmlns:xlrd2="http://schemas.microsoft.com/office/spreadsheetml/2017/richdata2" ref="A7:N15">
    <sortCondition ref="C5:C15"/>
  </sortState>
  <tableColumns count="15">
    <tableColumn id="13" xr3:uid="{00000000-0010-0000-0000-00000D000000}" name="Hanke" totalsRowLabel="Yhteensä" dataDxfId="29" totalsRowDxfId="14"/>
    <tableColumn id="1" xr3:uid="{00000000-0010-0000-0000-000001000000}" name="Sopimuksen kohde" dataDxfId="28" totalsRowDxfId="13"/>
    <tableColumn id="12" xr3:uid="{00000000-0010-0000-0000-00000C000000}" name="Väylä-muoto" totalsRowFunction="count" dataDxfId="27" totalsRowDxfId="12"/>
    <tableColumn id="2" xr3:uid="{00000000-0010-0000-0000-000002000000}" name="Suunnitelma-laji" dataDxfId="26" totalsRowDxfId="11"/>
    <tableColumn id="15" xr3:uid="{7F4425ED-D54E-4D6A-9DF5-96FDE4372C25}" name="Vaativuus-luokka (Perus/Vaativa/Erittäin vaativa)" dataDxfId="25" totalsRowDxfId="10" dataCellStyle="Normaali 3 2"/>
    <tableColumn id="3" xr3:uid="{00000000-0010-0000-0000-000003000000}" name="Kustannus-arvio, € (ilman alv:a)" totalsRowFunction="sum" dataDxfId="24" totalsRowDxfId="9"/>
    <tableColumn id="4" xr3:uid="{00000000-0010-0000-0000-000004000000}" name="Hankinta alkaa_x000a_(vvvv/kk)" dataDxfId="23" totalsRowDxfId="8"/>
    <tableColumn id="5" xr3:uid="{00000000-0010-0000-0000-000005000000}" name="Sopimus alkaa _x000a_(vvvv/kk)" dataDxfId="22" totalsRowDxfId="7"/>
    <tableColumn id="6" xr3:uid="{00000000-0010-0000-0000-000006000000}" name="Sopimus päättyy _x000a_(vvvv/kk)" dataDxfId="21" totalsRowDxfId="6"/>
    <tableColumn id="7" xr3:uid="{00000000-0010-0000-0000-000007000000}" name="Sijainti _x000a_(kunta tai_x000a_maakunta)" dataDxfId="20" totalsRowDxfId="5"/>
    <tableColumn id="8" xr3:uid="{00000000-0010-0000-0000-000008000000}" name="Hankintayksikkö" dataDxfId="19" totalsRowDxfId="4"/>
    <tableColumn id="9" xr3:uid="{00000000-0010-0000-0000-000009000000}" name="Yhteyshenkilö" dataDxfId="18" totalsRowDxfId="3"/>
    <tableColumn id="10" xr3:uid="{00000000-0010-0000-0000-00000A000000}" name="Puhelin-numero" dataDxfId="17" totalsRowDxfId="2"/>
    <tableColumn id="14" xr3:uid="{00000000-0010-0000-0000-00000E000000}" name="Mestari-kisällimalli käytössä (Kyllä/Ei)" dataDxfId="16" totalsRowDxfId="1" dataCellStyle="Normaali 3"/>
    <tableColumn id="11" xr3:uid="{00000000-0010-0000-0000-00000B000000}" name="Lisätietoja" dataDxfId="15" totalsRow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8"/>
  <sheetViews>
    <sheetView tabSelected="1" zoomScaleNormal="100" workbookViewId="0">
      <selection activeCell="D2" sqref="D2"/>
    </sheetView>
  </sheetViews>
  <sheetFormatPr defaultRowHeight="14.25" x14ac:dyDescent="0.2"/>
  <cols>
    <col min="1" max="1" width="28.75" style="2" customWidth="1"/>
    <col min="2" max="2" width="27.25" style="2" customWidth="1"/>
    <col min="3" max="3" width="8.125" style="5" customWidth="1"/>
    <col min="4" max="4" width="10.75" style="5" customWidth="1"/>
    <col min="5" max="5" width="9.25" style="12" customWidth="1"/>
    <col min="6" max="8" width="8" style="5" customWidth="1"/>
    <col min="9" max="9" width="12.125" style="20" bestFit="1" customWidth="1"/>
    <col min="10" max="10" width="16.875" style="5" customWidth="1"/>
    <col min="11" max="11" width="12.75" style="2" bestFit="1" customWidth="1"/>
    <col min="12" max="12" width="10.125" style="2" customWidth="1"/>
    <col min="13" max="13" width="9.125" customWidth="1"/>
    <col min="14" max="14" width="9.75" customWidth="1"/>
    <col min="15" max="15" width="10.125" customWidth="1"/>
  </cols>
  <sheetData>
    <row r="1" spans="1:15" ht="18" x14ac:dyDescent="0.25">
      <c r="A1" s="1" t="s">
        <v>86</v>
      </c>
      <c r="B1" s="1"/>
      <c r="C1" s="5" t="s">
        <v>4</v>
      </c>
    </row>
    <row r="2" spans="1:15" ht="18" x14ac:dyDescent="0.25">
      <c r="A2" s="1" t="s">
        <v>16</v>
      </c>
      <c r="B2" s="1"/>
      <c r="C2" s="5" t="s">
        <v>0</v>
      </c>
      <c r="D2" s="6">
        <v>46183</v>
      </c>
      <c r="J2" s="9"/>
    </row>
    <row r="3" spans="1:15" ht="18" x14ac:dyDescent="0.25">
      <c r="A3" s="1"/>
      <c r="B3" s="1"/>
      <c r="C3" s="7" t="s">
        <v>7</v>
      </c>
      <c r="E3" s="12" t="s">
        <v>8</v>
      </c>
      <c r="J3" s="10"/>
    </row>
    <row r="4" spans="1:15" ht="18" x14ac:dyDescent="0.25">
      <c r="A4" s="1"/>
      <c r="B4" s="1"/>
      <c r="C4" s="8"/>
      <c r="J4" s="10"/>
    </row>
    <row r="5" spans="1:15" x14ac:dyDescent="0.2">
      <c r="J5" s="10"/>
    </row>
    <row r="6" spans="1:15" ht="53.25" customHeight="1" x14ac:dyDescent="0.2">
      <c r="A6" s="4" t="s">
        <v>10</v>
      </c>
      <c r="B6" s="3" t="s">
        <v>11</v>
      </c>
      <c r="C6" s="9" t="s">
        <v>6</v>
      </c>
      <c r="D6" s="9" t="s">
        <v>12</v>
      </c>
      <c r="E6" s="9" t="s">
        <v>38</v>
      </c>
      <c r="F6" s="13" t="s">
        <v>19</v>
      </c>
      <c r="G6" s="9" t="s">
        <v>18</v>
      </c>
      <c r="H6" s="9" t="s">
        <v>14</v>
      </c>
      <c r="I6" s="9" t="s">
        <v>15</v>
      </c>
      <c r="J6" s="9" t="s">
        <v>5</v>
      </c>
      <c r="K6" s="9" t="s">
        <v>1</v>
      </c>
      <c r="L6" s="3" t="s">
        <v>13</v>
      </c>
      <c r="M6" s="3" t="s">
        <v>2</v>
      </c>
      <c r="N6" s="20" t="s">
        <v>23</v>
      </c>
      <c r="O6" s="3" t="s">
        <v>3</v>
      </c>
    </row>
    <row r="7" spans="1:15" s="15" customFormat="1" ht="22.5" x14ac:dyDescent="0.2">
      <c r="A7" s="18" t="s">
        <v>72</v>
      </c>
      <c r="B7" s="18" t="s">
        <v>140</v>
      </c>
      <c r="C7" s="18" t="s">
        <v>17</v>
      </c>
      <c r="D7" s="36" t="s">
        <v>136</v>
      </c>
      <c r="E7" s="18" t="s">
        <v>39</v>
      </c>
      <c r="F7" s="37">
        <v>20000</v>
      </c>
      <c r="G7" s="36" t="s">
        <v>47</v>
      </c>
      <c r="H7" s="36" t="s">
        <v>87</v>
      </c>
      <c r="I7" s="36" t="s">
        <v>47</v>
      </c>
      <c r="J7" s="36" t="s">
        <v>137</v>
      </c>
      <c r="K7" s="18" t="s">
        <v>20</v>
      </c>
      <c r="L7" s="36" t="s">
        <v>138</v>
      </c>
      <c r="M7" s="21" t="s">
        <v>139</v>
      </c>
      <c r="N7" s="14"/>
      <c r="O7" s="18"/>
    </row>
    <row r="8" spans="1:15" s="16" customFormat="1" ht="123.75" x14ac:dyDescent="0.2">
      <c r="A8" s="18" t="s">
        <v>28</v>
      </c>
      <c r="B8" s="18" t="s">
        <v>61</v>
      </c>
      <c r="C8" s="18" t="s">
        <v>17</v>
      </c>
      <c r="D8" s="18" t="s">
        <v>27</v>
      </c>
      <c r="E8" s="18" t="s">
        <v>39</v>
      </c>
      <c r="F8" s="19">
        <v>500000</v>
      </c>
      <c r="G8" s="18" t="s">
        <v>35</v>
      </c>
      <c r="H8" s="18" t="s">
        <v>63</v>
      </c>
      <c r="I8" s="18" t="s">
        <v>107</v>
      </c>
      <c r="J8" s="18" t="s">
        <v>32</v>
      </c>
      <c r="K8" s="18" t="s">
        <v>20</v>
      </c>
      <c r="L8" s="18" t="s">
        <v>29</v>
      </c>
      <c r="M8" s="14" t="s">
        <v>30</v>
      </c>
      <c r="N8" s="14" t="s">
        <v>24</v>
      </c>
      <c r="O8" s="18" t="s">
        <v>33</v>
      </c>
    </row>
    <row r="9" spans="1:15" s="11" customFormat="1" ht="123.75" x14ac:dyDescent="0.2">
      <c r="A9" s="18" t="s">
        <v>28</v>
      </c>
      <c r="B9" s="18" t="s">
        <v>62</v>
      </c>
      <c r="C9" s="18" t="s">
        <v>17</v>
      </c>
      <c r="D9" s="18" t="s">
        <v>27</v>
      </c>
      <c r="E9" s="18"/>
      <c r="F9" s="19">
        <v>700000</v>
      </c>
      <c r="G9" s="18" t="s">
        <v>63</v>
      </c>
      <c r="H9" s="18" t="s">
        <v>53</v>
      </c>
      <c r="I9" s="18" t="s">
        <v>64</v>
      </c>
      <c r="J9" s="18" t="s">
        <v>65</v>
      </c>
      <c r="K9" s="18" t="s">
        <v>20</v>
      </c>
      <c r="L9" s="18" t="s">
        <v>29</v>
      </c>
      <c r="M9" s="14" t="s">
        <v>30</v>
      </c>
      <c r="N9" s="14" t="s">
        <v>24</v>
      </c>
      <c r="O9" s="18" t="s">
        <v>33</v>
      </c>
    </row>
    <row r="10" spans="1:15" s="11" customFormat="1" ht="112.5" x14ac:dyDescent="0.2">
      <c r="A10" s="18" t="s">
        <v>28</v>
      </c>
      <c r="B10" s="18" t="s">
        <v>66</v>
      </c>
      <c r="C10" s="18" t="s">
        <v>17</v>
      </c>
      <c r="D10" s="18" t="s">
        <v>27</v>
      </c>
      <c r="E10" s="18"/>
      <c r="F10" s="19">
        <v>700000</v>
      </c>
      <c r="G10" s="18" t="s">
        <v>67</v>
      </c>
      <c r="H10" s="18" t="s">
        <v>68</v>
      </c>
      <c r="I10" s="18" t="s">
        <v>46</v>
      </c>
      <c r="J10" s="18" t="s">
        <v>69</v>
      </c>
      <c r="K10" s="18" t="s">
        <v>20</v>
      </c>
      <c r="L10" s="18" t="s">
        <v>29</v>
      </c>
      <c r="M10" s="14" t="s">
        <v>30</v>
      </c>
      <c r="N10" s="14" t="s">
        <v>24</v>
      </c>
      <c r="O10" s="18" t="s">
        <v>70</v>
      </c>
    </row>
    <row r="11" spans="1:15" s="11" customFormat="1" ht="45" x14ac:dyDescent="0.2">
      <c r="A11" s="18" t="s">
        <v>88</v>
      </c>
      <c r="B11" s="18" t="s">
        <v>89</v>
      </c>
      <c r="C11" s="18"/>
      <c r="D11" s="18" t="s">
        <v>52</v>
      </c>
      <c r="E11" s="18"/>
      <c r="F11" s="19">
        <v>5000000</v>
      </c>
      <c r="G11" s="18" t="s">
        <v>45</v>
      </c>
      <c r="H11" s="18" t="s">
        <v>51</v>
      </c>
      <c r="I11" s="18" t="s">
        <v>75</v>
      </c>
      <c r="J11" s="18" t="s">
        <v>90</v>
      </c>
      <c r="K11" s="18" t="s">
        <v>20</v>
      </c>
      <c r="L11" s="18" t="s">
        <v>91</v>
      </c>
      <c r="M11" s="21" t="s">
        <v>92</v>
      </c>
      <c r="N11" s="14"/>
      <c r="O11" s="18"/>
    </row>
    <row r="12" spans="1:15" s="11" customFormat="1" ht="45" x14ac:dyDescent="0.2">
      <c r="A12" s="25" t="s">
        <v>108</v>
      </c>
      <c r="B12" s="25" t="s">
        <v>109</v>
      </c>
      <c r="C12" s="18" t="s">
        <v>17</v>
      </c>
      <c r="D12" s="18" t="s">
        <v>36</v>
      </c>
      <c r="E12" s="18" t="s">
        <v>39</v>
      </c>
      <c r="F12" s="19">
        <v>50000</v>
      </c>
      <c r="G12" s="26" t="s">
        <v>45</v>
      </c>
      <c r="H12" s="26" t="s">
        <v>63</v>
      </c>
      <c r="I12" s="26" t="s">
        <v>78</v>
      </c>
      <c r="J12" s="18" t="s">
        <v>110</v>
      </c>
      <c r="K12" s="18" t="s">
        <v>111</v>
      </c>
      <c r="L12" s="18" t="s">
        <v>71</v>
      </c>
      <c r="M12" s="26" t="s">
        <v>112</v>
      </c>
      <c r="N12" s="14" t="s">
        <v>24</v>
      </c>
      <c r="O12" s="25" t="s">
        <v>113</v>
      </c>
    </row>
    <row r="13" spans="1:15" s="16" customFormat="1" ht="112.5" x14ac:dyDescent="0.2">
      <c r="A13" s="25" t="s">
        <v>108</v>
      </c>
      <c r="B13" s="25" t="s">
        <v>114</v>
      </c>
      <c r="C13" s="18" t="s">
        <v>17</v>
      </c>
      <c r="D13" s="18" t="s">
        <v>36</v>
      </c>
      <c r="E13" s="18" t="s">
        <v>39</v>
      </c>
      <c r="F13" s="19">
        <v>50000</v>
      </c>
      <c r="G13" s="26" t="s">
        <v>45</v>
      </c>
      <c r="H13" s="26" t="s">
        <v>63</v>
      </c>
      <c r="I13" s="26" t="s">
        <v>78</v>
      </c>
      <c r="J13" s="18" t="s">
        <v>110</v>
      </c>
      <c r="K13" s="18" t="s">
        <v>111</v>
      </c>
      <c r="L13" s="18" t="s">
        <v>71</v>
      </c>
      <c r="M13" s="26" t="s">
        <v>112</v>
      </c>
      <c r="N13" s="14" t="s">
        <v>24</v>
      </c>
      <c r="O13" s="25" t="s">
        <v>115</v>
      </c>
    </row>
    <row r="14" spans="1:15" s="17" customFormat="1" ht="45" x14ac:dyDescent="0.2">
      <c r="A14" s="27" t="s">
        <v>25</v>
      </c>
      <c r="B14" s="27" t="s">
        <v>49</v>
      </c>
      <c r="C14" s="18" t="s">
        <v>17</v>
      </c>
      <c r="D14" s="18" t="s">
        <v>36</v>
      </c>
      <c r="E14" s="18"/>
      <c r="F14" s="28">
        <v>200000</v>
      </c>
      <c r="G14" s="27" t="s">
        <v>35</v>
      </c>
      <c r="H14" s="27" t="s">
        <v>45</v>
      </c>
      <c r="I14" s="27" t="s">
        <v>47</v>
      </c>
      <c r="J14" s="18" t="s">
        <v>26</v>
      </c>
      <c r="K14" s="18" t="s">
        <v>20</v>
      </c>
      <c r="L14" s="18" t="s">
        <v>42</v>
      </c>
      <c r="M14" s="27" t="s">
        <v>43</v>
      </c>
      <c r="N14" s="14" t="s">
        <v>24</v>
      </c>
      <c r="O14" s="18" t="s">
        <v>50</v>
      </c>
    </row>
    <row r="15" spans="1:15" s="17" customFormat="1" ht="22.5" x14ac:dyDescent="0.2">
      <c r="A15" s="27" t="s">
        <v>141</v>
      </c>
      <c r="B15" s="27" t="s">
        <v>141</v>
      </c>
      <c r="C15" s="18" t="s">
        <v>17</v>
      </c>
      <c r="D15" s="18" t="s">
        <v>142</v>
      </c>
      <c r="E15" s="18"/>
      <c r="F15" s="19"/>
      <c r="G15" s="27" t="s">
        <v>53</v>
      </c>
      <c r="H15" s="27" t="s">
        <v>67</v>
      </c>
      <c r="I15" s="27"/>
      <c r="J15" s="18" t="s">
        <v>26</v>
      </c>
      <c r="K15" s="18" t="s">
        <v>20</v>
      </c>
      <c r="L15" s="18" t="s">
        <v>143</v>
      </c>
      <c r="M15" s="38" t="s">
        <v>144</v>
      </c>
      <c r="N15" s="14"/>
      <c r="O15" s="18" t="s">
        <v>145</v>
      </c>
    </row>
    <row r="16" spans="1:15" ht="22.5" x14ac:dyDescent="0.2">
      <c r="A16" s="27" t="s">
        <v>72</v>
      </c>
      <c r="B16" s="27" t="s">
        <v>146</v>
      </c>
      <c r="C16" s="18" t="s">
        <v>17</v>
      </c>
      <c r="D16" s="36" t="s">
        <v>147</v>
      </c>
      <c r="E16" s="18" t="s">
        <v>39</v>
      </c>
      <c r="F16" s="19">
        <v>250000</v>
      </c>
      <c r="G16" s="27" t="s">
        <v>63</v>
      </c>
      <c r="H16" s="27" t="s">
        <v>53</v>
      </c>
      <c r="I16" s="27" t="s">
        <v>148</v>
      </c>
      <c r="J16" s="18" t="s">
        <v>149</v>
      </c>
      <c r="K16" s="18" t="s">
        <v>20</v>
      </c>
      <c r="L16" s="18" t="s">
        <v>150</v>
      </c>
      <c r="M16" s="38" t="s">
        <v>151</v>
      </c>
      <c r="N16" s="14"/>
      <c r="O16" s="18"/>
    </row>
    <row r="17" spans="1:15" ht="22.5" x14ac:dyDescent="0.2">
      <c r="A17" s="18" t="s">
        <v>152</v>
      </c>
      <c r="B17" s="18" t="s">
        <v>153</v>
      </c>
      <c r="C17" s="18" t="s">
        <v>17</v>
      </c>
      <c r="D17" s="18" t="s">
        <v>36</v>
      </c>
      <c r="E17" s="18"/>
      <c r="F17" s="19">
        <v>70000</v>
      </c>
      <c r="G17" s="19" t="s">
        <v>63</v>
      </c>
      <c r="H17" s="18" t="s">
        <v>154</v>
      </c>
      <c r="I17" s="18" t="s">
        <v>47</v>
      </c>
      <c r="J17" s="18" t="s">
        <v>155</v>
      </c>
      <c r="K17" s="18" t="s">
        <v>20</v>
      </c>
      <c r="L17" s="18" t="s">
        <v>150</v>
      </c>
      <c r="M17" s="18" t="s">
        <v>156</v>
      </c>
      <c r="N17" s="14" t="s">
        <v>24</v>
      </c>
      <c r="O17" s="18"/>
    </row>
    <row r="18" spans="1:15" ht="22.5" x14ac:dyDescent="0.2">
      <c r="A18" s="18" t="s">
        <v>152</v>
      </c>
      <c r="B18" s="18" t="s">
        <v>157</v>
      </c>
      <c r="C18" s="18" t="s">
        <v>17</v>
      </c>
      <c r="D18" s="18" t="s">
        <v>36</v>
      </c>
      <c r="E18" s="18"/>
      <c r="F18" s="19">
        <v>100000</v>
      </c>
      <c r="G18" s="19" t="s">
        <v>67</v>
      </c>
      <c r="H18" s="18" t="s">
        <v>126</v>
      </c>
      <c r="I18" s="18" t="s">
        <v>158</v>
      </c>
      <c r="J18" s="18" t="s">
        <v>155</v>
      </c>
      <c r="K18" s="18" t="s">
        <v>20</v>
      </c>
      <c r="L18" s="18" t="s">
        <v>150</v>
      </c>
      <c r="M18" s="18" t="s">
        <v>156</v>
      </c>
      <c r="N18" s="14" t="s">
        <v>24</v>
      </c>
      <c r="O18" s="18"/>
    </row>
    <row r="19" spans="1:15" ht="22.5" x14ac:dyDescent="0.2">
      <c r="A19" s="18" t="s">
        <v>152</v>
      </c>
      <c r="B19" s="18" t="s">
        <v>159</v>
      </c>
      <c r="C19" s="18" t="s">
        <v>17</v>
      </c>
      <c r="D19" s="18" t="s">
        <v>36</v>
      </c>
      <c r="E19" s="18"/>
      <c r="F19" s="19">
        <v>100000</v>
      </c>
      <c r="G19" s="19" t="s">
        <v>126</v>
      </c>
      <c r="H19" s="18" t="s">
        <v>87</v>
      </c>
      <c r="I19" s="18" t="s">
        <v>160</v>
      </c>
      <c r="J19" s="18" t="s">
        <v>155</v>
      </c>
      <c r="K19" s="18" t="s">
        <v>20</v>
      </c>
      <c r="L19" s="18" t="s">
        <v>150</v>
      </c>
      <c r="M19" s="18" t="s">
        <v>156</v>
      </c>
      <c r="N19" s="14" t="s">
        <v>24</v>
      </c>
      <c r="O19" s="18"/>
    </row>
    <row r="20" spans="1:15" ht="22.5" x14ac:dyDescent="0.2">
      <c r="A20" s="18" t="s">
        <v>72</v>
      </c>
      <c r="B20" s="18" t="s">
        <v>74</v>
      </c>
      <c r="C20" s="18" t="s">
        <v>17</v>
      </c>
      <c r="D20" s="18" t="s">
        <v>73</v>
      </c>
      <c r="E20" s="18" t="s">
        <v>39</v>
      </c>
      <c r="F20" s="19">
        <v>130000</v>
      </c>
      <c r="G20" s="18" t="s">
        <v>48</v>
      </c>
      <c r="H20" s="18" t="s">
        <v>35</v>
      </c>
      <c r="I20" s="18" t="s">
        <v>75</v>
      </c>
      <c r="J20" s="18" t="s">
        <v>76</v>
      </c>
      <c r="K20" s="18" t="s">
        <v>20</v>
      </c>
      <c r="L20" s="18" t="s">
        <v>31</v>
      </c>
      <c r="M20" s="14"/>
      <c r="N20" s="14" t="s">
        <v>37</v>
      </c>
      <c r="O20" s="18"/>
    </row>
    <row r="21" spans="1:15" ht="22.5" x14ac:dyDescent="0.2">
      <c r="A21" s="18" t="s">
        <v>72</v>
      </c>
      <c r="B21" s="18" t="s">
        <v>77</v>
      </c>
      <c r="C21" s="18" t="s">
        <v>17</v>
      </c>
      <c r="D21" s="18" t="s">
        <v>73</v>
      </c>
      <c r="E21" s="18" t="s">
        <v>39</v>
      </c>
      <c r="F21" s="19">
        <v>130000</v>
      </c>
      <c r="G21" s="18" t="s">
        <v>48</v>
      </c>
      <c r="H21" s="18" t="s">
        <v>35</v>
      </c>
      <c r="I21" s="18" t="s">
        <v>34</v>
      </c>
      <c r="J21" s="18" t="s">
        <v>76</v>
      </c>
      <c r="K21" s="18" t="s">
        <v>20</v>
      </c>
      <c r="L21" s="18" t="s">
        <v>31</v>
      </c>
      <c r="M21" s="14"/>
      <c r="N21" s="14" t="s">
        <v>37</v>
      </c>
      <c r="O21" s="18"/>
    </row>
    <row r="22" spans="1:15" ht="33.75" x14ac:dyDescent="0.2">
      <c r="A22" s="18" t="s">
        <v>25</v>
      </c>
      <c r="B22" s="18" t="s">
        <v>161</v>
      </c>
      <c r="C22" s="18" t="s">
        <v>17</v>
      </c>
      <c r="D22" s="18" t="s">
        <v>27</v>
      </c>
      <c r="E22" s="18"/>
      <c r="F22" s="19">
        <v>400000</v>
      </c>
      <c r="G22" s="18" t="s">
        <v>63</v>
      </c>
      <c r="H22" s="18" t="s">
        <v>53</v>
      </c>
      <c r="I22" s="18" t="s">
        <v>34</v>
      </c>
      <c r="J22" s="18" t="s">
        <v>162</v>
      </c>
      <c r="K22" s="18" t="s">
        <v>20</v>
      </c>
      <c r="L22" s="18" t="s">
        <v>31</v>
      </c>
      <c r="M22" s="21" t="s">
        <v>163</v>
      </c>
      <c r="N22" s="14" t="s">
        <v>37</v>
      </c>
      <c r="O22" s="18" t="s">
        <v>164</v>
      </c>
    </row>
    <row r="23" spans="1:15" ht="22.5" x14ac:dyDescent="0.2">
      <c r="A23" s="18" t="s">
        <v>72</v>
      </c>
      <c r="B23" s="18" t="s">
        <v>165</v>
      </c>
      <c r="C23" s="18" t="s">
        <v>17</v>
      </c>
      <c r="D23" s="36" t="s">
        <v>147</v>
      </c>
      <c r="E23" s="18" t="s">
        <v>39</v>
      </c>
      <c r="F23" s="19"/>
      <c r="G23" s="36" t="s">
        <v>63</v>
      </c>
      <c r="H23" s="36" t="s">
        <v>53</v>
      </c>
      <c r="I23" s="36" t="s">
        <v>51</v>
      </c>
      <c r="J23" s="36" t="s">
        <v>166</v>
      </c>
      <c r="K23" s="18" t="s">
        <v>20</v>
      </c>
      <c r="L23" s="36" t="s">
        <v>31</v>
      </c>
      <c r="M23" s="21" t="s">
        <v>163</v>
      </c>
      <c r="N23" s="14"/>
      <c r="O23" s="18"/>
    </row>
    <row r="24" spans="1:15" ht="22.5" x14ac:dyDescent="0.2">
      <c r="A24" s="18" t="s">
        <v>72</v>
      </c>
      <c r="B24" s="18" t="s">
        <v>167</v>
      </c>
      <c r="C24" s="18" t="s">
        <v>17</v>
      </c>
      <c r="D24" s="36" t="s">
        <v>147</v>
      </c>
      <c r="E24" s="18" t="s">
        <v>39</v>
      </c>
      <c r="F24" s="37">
        <v>200000</v>
      </c>
      <c r="G24" s="36" t="s">
        <v>126</v>
      </c>
      <c r="H24" s="36" t="s">
        <v>87</v>
      </c>
      <c r="I24" s="36" t="s">
        <v>148</v>
      </c>
      <c r="J24" s="36" t="s">
        <v>168</v>
      </c>
      <c r="K24" s="18" t="s">
        <v>20</v>
      </c>
      <c r="L24" s="36" t="s">
        <v>31</v>
      </c>
      <c r="M24" s="21" t="s">
        <v>163</v>
      </c>
      <c r="N24" s="14"/>
      <c r="O24" s="18"/>
    </row>
    <row r="25" spans="1:15" ht="67.5" x14ac:dyDescent="0.2">
      <c r="A25" s="18" t="s">
        <v>116</v>
      </c>
      <c r="B25" s="18" t="s">
        <v>117</v>
      </c>
      <c r="C25" s="18" t="s">
        <v>17</v>
      </c>
      <c r="D25" s="18" t="s">
        <v>52</v>
      </c>
      <c r="E25" s="18"/>
      <c r="F25" s="19">
        <v>2500000</v>
      </c>
      <c r="G25" s="18" t="s">
        <v>63</v>
      </c>
      <c r="H25" s="18" t="s">
        <v>68</v>
      </c>
      <c r="I25" s="18" t="s">
        <v>118</v>
      </c>
      <c r="J25" s="18" t="s">
        <v>26</v>
      </c>
      <c r="K25" s="18" t="s">
        <v>20</v>
      </c>
      <c r="L25" s="18" t="s">
        <v>119</v>
      </c>
      <c r="M25" s="21" t="s">
        <v>120</v>
      </c>
      <c r="N25" s="14"/>
      <c r="O25" s="18" t="s">
        <v>121</v>
      </c>
    </row>
    <row r="26" spans="1:15" ht="33.75" x14ac:dyDescent="0.2">
      <c r="A26" s="18" t="s">
        <v>122</v>
      </c>
      <c r="B26" s="18" t="s">
        <v>123</v>
      </c>
      <c r="C26" s="18" t="s">
        <v>17</v>
      </c>
      <c r="D26" s="18" t="s">
        <v>52</v>
      </c>
      <c r="E26" s="18"/>
      <c r="F26" s="19">
        <v>350000</v>
      </c>
      <c r="G26" s="18" t="s">
        <v>53</v>
      </c>
      <c r="H26" s="18" t="s">
        <v>51</v>
      </c>
      <c r="I26" s="18" t="s">
        <v>124</v>
      </c>
      <c r="J26" s="18" t="s">
        <v>26</v>
      </c>
      <c r="K26" s="18" t="s">
        <v>20</v>
      </c>
      <c r="L26" s="18" t="s">
        <v>119</v>
      </c>
      <c r="M26" s="21" t="s">
        <v>120</v>
      </c>
      <c r="N26" s="14"/>
      <c r="O26" s="18"/>
    </row>
    <row r="27" spans="1:15" ht="33.75" x14ac:dyDescent="0.2">
      <c r="A27" s="18" t="s">
        <v>79</v>
      </c>
      <c r="B27" s="18" t="s">
        <v>80</v>
      </c>
      <c r="C27" s="18" t="s">
        <v>17</v>
      </c>
      <c r="D27" s="18" t="s">
        <v>81</v>
      </c>
      <c r="E27" s="18"/>
      <c r="F27" s="19">
        <v>15000000</v>
      </c>
      <c r="G27" s="33" t="s">
        <v>154</v>
      </c>
      <c r="H27" s="33" t="s">
        <v>126</v>
      </c>
      <c r="I27" s="18" t="s">
        <v>82</v>
      </c>
      <c r="J27" s="18" t="s">
        <v>26</v>
      </c>
      <c r="K27" s="18" t="s">
        <v>20</v>
      </c>
      <c r="L27" s="18" t="s">
        <v>83</v>
      </c>
      <c r="M27" s="21" t="s">
        <v>84</v>
      </c>
      <c r="N27" s="14"/>
      <c r="O27" s="18" t="s">
        <v>85</v>
      </c>
    </row>
    <row r="28" spans="1:15" ht="123.75" x14ac:dyDescent="0.2">
      <c r="A28" s="39" t="s">
        <v>180</v>
      </c>
      <c r="B28" s="32" t="s">
        <v>36</v>
      </c>
      <c r="C28" s="32" t="s">
        <v>17</v>
      </c>
      <c r="D28" s="40" t="s">
        <v>36</v>
      </c>
      <c r="E28" s="32"/>
      <c r="F28" s="41"/>
      <c r="G28" s="40" t="s">
        <v>67</v>
      </c>
      <c r="H28" s="40" t="s">
        <v>126</v>
      </c>
      <c r="I28" s="40" t="s">
        <v>174</v>
      </c>
      <c r="J28" s="32" t="s">
        <v>181</v>
      </c>
      <c r="K28" s="32" t="s">
        <v>20</v>
      </c>
      <c r="L28" s="32" t="s">
        <v>182</v>
      </c>
      <c r="M28" s="42" t="s">
        <v>183</v>
      </c>
      <c r="N28" s="43"/>
      <c r="O28" s="32" t="s">
        <v>184</v>
      </c>
    </row>
    <row r="29" spans="1:15" ht="22.5" x14ac:dyDescent="0.2">
      <c r="A29" s="18" t="s">
        <v>72</v>
      </c>
      <c r="B29" s="18" t="s">
        <v>169</v>
      </c>
      <c r="C29" s="18" t="s">
        <v>17</v>
      </c>
      <c r="D29" s="36" t="s">
        <v>147</v>
      </c>
      <c r="E29" s="18" t="s">
        <v>44</v>
      </c>
      <c r="F29" s="37">
        <v>500000</v>
      </c>
      <c r="G29" s="36" t="s">
        <v>126</v>
      </c>
      <c r="H29" s="36" t="s">
        <v>51</v>
      </c>
      <c r="I29" s="36" t="s">
        <v>148</v>
      </c>
      <c r="J29" s="36" t="s">
        <v>170</v>
      </c>
      <c r="K29" s="18" t="s">
        <v>20</v>
      </c>
      <c r="L29" s="18"/>
      <c r="M29" s="21"/>
      <c r="N29" s="14"/>
      <c r="O29" s="18"/>
    </row>
    <row r="30" spans="1:15" ht="22.5" x14ac:dyDescent="0.2">
      <c r="A30" s="18" t="s">
        <v>72</v>
      </c>
      <c r="B30" s="18" t="s">
        <v>171</v>
      </c>
      <c r="C30" s="18" t="s">
        <v>17</v>
      </c>
      <c r="D30" s="36" t="s">
        <v>136</v>
      </c>
      <c r="E30" s="18" t="s">
        <v>39</v>
      </c>
      <c r="F30" s="37">
        <v>120000</v>
      </c>
      <c r="G30" s="36" t="s">
        <v>126</v>
      </c>
      <c r="H30" s="36" t="s">
        <v>126</v>
      </c>
      <c r="I30" s="36" t="s">
        <v>34</v>
      </c>
      <c r="J30" s="18" t="s">
        <v>172</v>
      </c>
      <c r="K30" s="18" t="s">
        <v>20</v>
      </c>
      <c r="L30" s="18"/>
      <c r="M30" s="21"/>
      <c r="N30" s="14"/>
      <c r="O30" s="18"/>
    </row>
    <row r="31" spans="1:15" ht="22.5" x14ac:dyDescent="0.2">
      <c r="A31" s="22" t="s">
        <v>93</v>
      </c>
      <c r="B31" s="22"/>
      <c r="C31" s="22" t="s">
        <v>21</v>
      </c>
      <c r="D31" s="22" t="s">
        <v>94</v>
      </c>
      <c r="E31" s="22" t="s">
        <v>44</v>
      </c>
      <c r="F31" s="23">
        <v>500000</v>
      </c>
      <c r="G31" s="22" t="s">
        <v>48</v>
      </c>
      <c r="H31" s="22" t="s">
        <v>53</v>
      </c>
      <c r="I31" s="22" t="s">
        <v>95</v>
      </c>
      <c r="J31" s="22" t="s">
        <v>96</v>
      </c>
      <c r="K31" s="22" t="s">
        <v>97</v>
      </c>
      <c r="L31" s="22" t="s">
        <v>98</v>
      </c>
      <c r="M31" s="24" t="s">
        <v>99</v>
      </c>
      <c r="N31" s="24" t="s">
        <v>24</v>
      </c>
      <c r="O31" s="22"/>
    </row>
    <row r="32" spans="1:15" ht="22.5" x14ac:dyDescent="0.2">
      <c r="A32" s="22" t="s">
        <v>54</v>
      </c>
      <c r="B32" s="22"/>
      <c r="C32" s="22" t="s">
        <v>22</v>
      </c>
      <c r="D32" s="22" t="s">
        <v>55</v>
      </c>
      <c r="E32" s="22" t="s">
        <v>44</v>
      </c>
      <c r="F32" s="23">
        <v>500000</v>
      </c>
      <c r="G32" s="22" t="s">
        <v>40</v>
      </c>
      <c r="H32" s="22" t="s">
        <v>41</v>
      </c>
      <c r="I32" s="22" t="s">
        <v>56</v>
      </c>
      <c r="J32" s="22" t="s">
        <v>57</v>
      </c>
      <c r="K32" s="22" t="s">
        <v>58</v>
      </c>
      <c r="L32" s="22" t="s">
        <v>59</v>
      </c>
      <c r="M32" s="24" t="s">
        <v>60</v>
      </c>
      <c r="N32" s="24" t="s">
        <v>24</v>
      </c>
      <c r="O32" s="22"/>
    </row>
    <row r="33" spans="1:15" ht="33.75" x14ac:dyDescent="0.2">
      <c r="A33" s="29" t="s">
        <v>100</v>
      </c>
      <c r="B33" s="29"/>
      <c r="C33" s="29" t="s">
        <v>21</v>
      </c>
      <c r="D33" s="29" t="s">
        <v>101</v>
      </c>
      <c r="E33" s="29"/>
      <c r="F33" s="30">
        <v>8000000</v>
      </c>
      <c r="G33" s="29" t="s">
        <v>68</v>
      </c>
      <c r="H33" s="29" t="s">
        <v>87</v>
      </c>
      <c r="I33" s="29" t="s">
        <v>75</v>
      </c>
      <c r="J33" s="29" t="s">
        <v>102</v>
      </c>
      <c r="K33" s="29" t="s">
        <v>103</v>
      </c>
      <c r="L33" s="29" t="s">
        <v>104</v>
      </c>
      <c r="M33" s="31" t="s">
        <v>105</v>
      </c>
      <c r="N33" s="31" t="s">
        <v>37</v>
      </c>
      <c r="O33" s="29" t="s">
        <v>106</v>
      </c>
    </row>
    <row r="34" spans="1:15" ht="56.25" x14ac:dyDescent="0.2">
      <c r="A34" s="22" t="s">
        <v>185</v>
      </c>
      <c r="B34" s="22"/>
      <c r="C34" s="22" t="s">
        <v>21</v>
      </c>
      <c r="D34" s="22" t="s">
        <v>101</v>
      </c>
      <c r="E34" s="22"/>
      <c r="F34" s="23">
        <v>2000000</v>
      </c>
      <c r="G34" s="22" t="s">
        <v>68</v>
      </c>
      <c r="H34" s="22" t="s">
        <v>87</v>
      </c>
      <c r="I34" s="22" t="s">
        <v>186</v>
      </c>
      <c r="J34" s="22" t="s">
        <v>187</v>
      </c>
      <c r="K34" s="22" t="s">
        <v>188</v>
      </c>
      <c r="L34" s="22" t="s">
        <v>189</v>
      </c>
      <c r="M34" s="24" t="s">
        <v>190</v>
      </c>
      <c r="N34" s="24" t="s">
        <v>24</v>
      </c>
      <c r="O34" s="22" t="s">
        <v>191</v>
      </c>
    </row>
    <row r="35" spans="1:15" ht="22.5" x14ac:dyDescent="0.2">
      <c r="A35" s="22" t="s">
        <v>173</v>
      </c>
      <c r="B35" s="22"/>
      <c r="C35" s="22" t="s">
        <v>21</v>
      </c>
      <c r="D35" s="22" t="s">
        <v>101</v>
      </c>
      <c r="E35" s="22" t="s">
        <v>39</v>
      </c>
      <c r="F35" s="23">
        <v>500000</v>
      </c>
      <c r="G35" s="34">
        <v>46143</v>
      </c>
      <c r="H35" s="34" t="s">
        <v>87</v>
      </c>
      <c r="I35" s="22" t="s">
        <v>174</v>
      </c>
      <c r="J35" s="22" t="s">
        <v>175</v>
      </c>
      <c r="K35" s="22" t="s">
        <v>176</v>
      </c>
      <c r="L35" s="22" t="s">
        <v>177</v>
      </c>
      <c r="M35" s="35" t="s">
        <v>178</v>
      </c>
      <c r="N35" s="24" t="s">
        <v>37</v>
      </c>
      <c r="O35" s="22"/>
    </row>
    <row r="36" spans="1:15" ht="33.75" x14ac:dyDescent="0.2">
      <c r="A36" s="22" t="s">
        <v>125</v>
      </c>
      <c r="B36" s="22"/>
      <c r="C36" s="22" t="s">
        <v>22</v>
      </c>
      <c r="D36" s="22" t="s">
        <v>101</v>
      </c>
      <c r="E36" s="22"/>
      <c r="F36" s="23">
        <v>15000000</v>
      </c>
      <c r="G36" s="22" t="s">
        <v>126</v>
      </c>
      <c r="H36" s="22" t="s">
        <v>127</v>
      </c>
      <c r="I36" s="22" t="s">
        <v>128</v>
      </c>
      <c r="J36" s="22" t="s">
        <v>129</v>
      </c>
      <c r="K36" s="22" t="s">
        <v>130</v>
      </c>
      <c r="L36" s="22" t="s">
        <v>131</v>
      </c>
      <c r="M36" s="24" t="s">
        <v>132</v>
      </c>
      <c r="N36" s="24" t="s">
        <v>37</v>
      </c>
      <c r="O36" s="22"/>
    </row>
    <row r="37" spans="1:15" ht="22.5" x14ac:dyDescent="0.2">
      <c r="A37" s="22" t="s">
        <v>133</v>
      </c>
      <c r="B37" s="22"/>
      <c r="C37" s="22" t="s">
        <v>22</v>
      </c>
      <c r="D37" s="22" t="s">
        <v>94</v>
      </c>
      <c r="E37" s="22" t="s">
        <v>44</v>
      </c>
      <c r="F37" s="23">
        <v>2000000</v>
      </c>
      <c r="G37" s="22" t="s">
        <v>179</v>
      </c>
      <c r="H37" s="22" t="s">
        <v>47</v>
      </c>
      <c r="I37" s="22" t="s">
        <v>75</v>
      </c>
      <c r="J37" s="22" t="s">
        <v>129</v>
      </c>
      <c r="K37" s="22" t="s">
        <v>130</v>
      </c>
      <c r="L37" s="22" t="s">
        <v>134</v>
      </c>
      <c r="M37" s="24" t="s">
        <v>135</v>
      </c>
      <c r="N37" s="24" t="s">
        <v>37</v>
      </c>
      <c r="O37" s="22"/>
    </row>
    <row r="38" spans="1:15" x14ac:dyDescent="0.2">
      <c r="A38" s="2" t="s">
        <v>9</v>
      </c>
      <c r="C38" s="2">
        <f>SUBTOTAL(103,Taulukko2[Väylä-muoto])</f>
        <v>30</v>
      </c>
      <c r="E38" s="5"/>
      <c r="F38" s="12">
        <f>SUBTOTAL(109,Taulukko2[Kustannus-arvio, € (ilman alv:a)])</f>
        <v>55570000</v>
      </c>
      <c r="G38" s="2"/>
      <c r="H38" s="2"/>
      <c r="I38" s="2"/>
      <c r="J38" s="20"/>
      <c r="K38" s="5"/>
      <c r="M38" s="2"/>
      <c r="N38" s="2"/>
      <c r="O38" s="2"/>
    </row>
  </sheetData>
  <dataValidations count="2">
    <dataValidation type="list" allowBlank="1" showInputMessage="1" showErrorMessage="1" error="Valitse luettelosta" prompt="Valitse luettelosta" sqref="N7:N37" xr:uid="{28C88E1B-F322-4C5A-BB01-3060E98D25EE}">
      <formula1>"Kyllä,Ei"</formula1>
    </dataValidation>
    <dataValidation type="list" allowBlank="1" showInputMessage="1" showErrorMessage="1" error="Valitse luettelosta" prompt="Valitse luettelosta" sqref="F27:F30 E7:E26 E31:E37" xr:uid="{FE460024-4C21-4390-BC32-9E143A812F54}">
      <formula1>"Perus,Vaativa,Erittäin vaativa"</formula1>
    </dataValidation>
  </dataValidations>
  <pageMargins left="0.25" right="0.25" top="0.75" bottom="0.75" header="0.3" footer="0.3"/>
  <pageSetup paperSize="9" scale="73" fitToHeight="0" orientation="landscape" verticalDpi="96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Asikainen Susanna</dc:creator>
  <cp:lastModifiedBy>Mäkinen Joni</cp:lastModifiedBy>
  <cp:lastPrinted>2024-12-11T13:12:26Z</cp:lastPrinted>
  <dcterms:created xsi:type="dcterms:W3CDTF">2012-01-02T12:53:54Z</dcterms:created>
  <dcterms:modified xsi:type="dcterms:W3CDTF">2026-06-10T11:26:31Z</dcterms:modified>
</cp:coreProperties>
</file>