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ely_livi_yhteiset\Hankinnan_yht\Hankintaohjelmat\VÄYLÄ_ja_EVK_kootut_hankintaohjelmat\2026\3\Julkaisu\"/>
    </mc:Choice>
  </mc:AlternateContent>
  <xr:revisionPtr revIDLastSave="0" documentId="13_ncr:1_{151FB8ED-7B64-45D0-8267-731D0E0AC2AB}" xr6:coauthVersionLast="47" xr6:coauthVersionMax="47" xr10:uidLastSave="{00000000-0000-0000-0000-000000000000}"/>
  <bookViews>
    <workbookView xWindow="-120" yWindow="-120" windowWidth="38640" windowHeight="211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 l="1"/>
  <c r="F26" i="1"/>
</calcChain>
</file>

<file path=xl/sharedStrings.xml><?xml version="1.0" encoding="utf-8"?>
<sst xmlns="http://schemas.openxmlformats.org/spreadsheetml/2006/main" count="258" uniqueCount="149">
  <si>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</si>
  <si>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</si>
  <si>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</si>
  <si>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</si>
  <si>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</si>
  <si>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</si>
  <si>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</si>
  <si>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</si>
  <si>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</si>
  <si>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</si>
  <si>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</si>
  <si>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</si>
  <si>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Suunnitelma-laji</t>
  </si>
  <si>
    <t>Yhteyshenkilö</t>
  </si>
  <si>
    <t>Sopimus alkaa 
(vvvv/kk)</t>
  </si>
  <si>
    <t>Sopimus päättyy 
(vvvv/kk)</t>
  </si>
  <si>
    <t>Suunnittelun hankintaohjelma</t>
  </si>
  <si>
    <t>Rata</t>
  </si>
  <si>
    <t>Hankinta alkaa
(vvvv/kk)</t>
  </si>
  <si>
    <t>Kustannus-arvio, € (ilman alv:a)</t>
  </si>
  <si>
    <t>Väylävirasto</t>
  </si>
  <si>
    <t>Tie</t>
  </si>
  <si>
    <t xml:space="preserve">Tie </t>
  </si>
  <si>
    <t>Mestari-kisällimalli käytössä (Kyllä/Ei)</t>
  </si>
  <si>
    <t>Ei</t>
  </si>
  <si>
    <t>Tasoristeysteema</t>
  </si>
  <si>
    <t>Suomi</t>
  </si>
  <si>
    <t>Jarmo Niskanen</t>
  </si>
  <si>
    <t>2025/01</t>
  </si>
  <si>
    <t>Ratasuunnittelu</t>
  </si>
  <si>
    <t>2024/11</t>
  </si>
  <si>
    <t>2024/09</t>
  </si>
  <si>
    <t>Tornio-Kolari sähköistyksen suunnittelu</t>
  </si>
  <si>
    <t>Arja Lesonen</t>
  </si>
  <si>
    <t>029 534 3520</t>
  </si>
  <si>
    <t>Rata- ja rakentamissuunnitelma</t>
  </si>
  <si>
    <t>2025/12</t>
  </si>
  <si>
    <t>Alavus</t>
  </si>
  <si>
    <t>Maija Lavapuro</t>
  </si>
  <si>
    <t>029 345 3382</t>
  </si>
  <si>
    <t>Pello, Kolari</t>
  </si>
  <si>
    <t>Sähköistyksen vaatimat muutokset (mm. syöttöasema, siltakohteita, pohjanvahvistuskohteita) sekä tasoristeysturvallisuuden parantamista.</t>
  </si>
  <si>
    <t>Vt 4 Äänekoski-Viitasaari tieosuuden kehittäminen</t>
  </si>
  <si>
    <t>Valtatien 4 parantaminen välillä Kalaniemi-Niinilahti, tiesuunnitelman laatiminen</t>
  </si>
  <si>
    <t>Tiesuunnittelu</t>
  </si>
  <si>
    <t>0295343127</t>
  </si>
  <si>
    <t>Tiesuunnitelman laatiminen esitetylle yhteysvälille osana Äänekoski-Viitasaari hanketta.</t>
  </si>
  <si>
    <t>2027/12</t>
  </si>
  <si>
    <t>Kärppäkoski-Prinkkilä rata- ja rakentamissuunnittelu</t>
  </si>
  <si>
    <t>2026/03</t>
  </si>
  <si>
    <t>Rakentamissuunnittelu</t>
  </si>
  <si>
    <t>Kyllä</t>
  </si>
  <si>
    <t>Vaativuus-luokka (Perus/Vaativa/Erittäin vaativa)</t>
  </si>
  <si>
    <t>Perus</t>
  </si>
  <si>
    <t>2025/11</t>
  </si>
  <si>
    <t>2025/10</t>
  </si>
  <si>
    <t>2026/01</t>
  </si>
  <si>
    <t>Iiro Hämäläinen</t>
  </si>
  <si>
    <t>029 534 3435</t>
  </si>
  <si>
    <t>Vaativa</t>
  </si>
  <si>
    <t>2026/04</t>
  </si>
  <si>
    <t>2028/08</t>
  </si>
  <si>
    <t>Juha Sillanpää</t>
  </si>
  <si>
    <t>2026/12</t>
  </si>
  <si>
    <t>2026/02</t>
  </si>
  <si>
    <t>TRL suunnittelu 2026</t>
  </si>
  <si>
    <t>Tasoristeyslaitosten rakentamissuunnittelu</t>
  </si>
  <si>
    <t>2026/11</t>
  </si>
  <si>
    <t>Rata -ja rakentamissuunnitelmassa suunnitellaan Alavudella sijaitsevien Kärppäkosken, Ojanperän, Pajulan ja Prinkkilän tasoristeysten poistaminen korvaavine tieyhteyksineen. Lisäksi toimeksiantoon kuuluu saman kunnan alueella sijaitsevien Kuuselan ja Kuorasjärven tasoristeysten parantamisen ratasuunnitelman laatiminen sekä Kallion tasoristeyksen näkemäleikkauksen rakentamissuunnittelu. Pohjatutkimukset ja maastomallimittaukset sisältyvät toimeksiantoon.
Optiona toimeksiannossa on vesistösillan rata- ja rakentamissuunittelu Kärppäkoski-Prinkkilä kokonaisuuteen liittyen.</t>
  </si>
  <si>
    <t>Vt27 Ylivieskan eteläinen ylikulkusilta</t>
  </si>
  <si>
    <t>Vt27 Ylivieskan eteläinen ylikulkusilta rakentamissuunnitelman laatiminen</t>
  </si>
  <si>
    <t>Ylivieska</t>
  </si>
  <si>
    <t>Mikko Ylikulju</t>
  </si>
  <si>
    <t>029 534 3537</t>
  </si>
  <si>
    <t>Sisältää lisäksi junaradan päällysrakenne- ja sähköratasuunnittelua sekä katu- ja kevyenliikenteen suunnittelua.</t>
  </si>
  <si>
    <t>Rail Nordica, suunnittelupalvelut 2026-2030</t>
  </si>
  <si>
    <t xml:space="preserve">Eurooppalaisen raideleveyden suunnittelu Kemin ja Tornion välisellä alueella.  Kohde sisältyy erooppalaisen raideleveyden ratayhteyksien suunnitteluun välille Tornio–Haaparanta–Kemi myönnettyyn  20 miljoonan euron valtuuteen. </t>
  </si>
  <si>
    <t>Yleis- ja ratasuunnittelmat</t>
  </si>
  <si>
    <t>2026/06</t>
  </si>
  <si>
    <t>2029/06</t>
  </si>
  <si>
    <t>Outi Leuhtonen</t>
  </si>
  <si>
    <t>029 534 3334</t>
  </si>
  <si>
    <t>Vt 6 parantaminen Kouvolan kohdalla välillä Keltti-Puhjo, RS</t>
  </si>
  <si>
    <t>RS</t>
  </si>
  <si>
    <t>2027/6</t>
  </si>
  <si>
    <t>Kymenlaakso</t>
  </si>
  <si>
    <t>Kaakkois-Suomen ELY-keskus</t>
  </si>
  <si>
    <t>Vesa Koistinen</t>
  </si>
  <si>
    <t>0295 029 179</t>
  </si>
  <si>
    <t>(Pello)-(Kolari), ratasuunnitelman laatiminen</t>
  </si>
  <si>
    <t>Kattilakoski-Pello, ratasuunnitelman laatiminen</t>
  </si>
  <si>
    <t>2026/05</t>
  </si>
  <si>
    <t>2028/04</t>
  </si>
  <si>
    <t>Pello, Lappi</t>
  </si>
  <si>
    <t>Niemenpää-Kattilakoski, ratasuunnitelman laatiminen</t>
  </si>
  <si>
    <t>2026/08</t>
  </si>
  <si>
    <t>2026/09</t>
  </si>
  <si>
    <t>Tornio, Ylitornio, Lappi</t>
  </si>
  <si>
    <t>Sähköistyksen vaatimat muutokset (mm. , siltakohteita, pohjanvahvistuskohteita) sekä tasoristeysturvallisuuden parantamista.</t>
  </si>
  <si>
    <t>Rantaradan kehittäminen, Karjaa-Kauklahti</t>
  </si>
  <si>
    <t>Inkoo-Karjaa Varsin rataoikaisu, rata- ja rakentamissuunnitelma</t>
  </si>
  <si>
    <t>Inkoo</t>
  </si>
  <si>
    <t>Erkki Mäkelä</t>
  </si>
  <si>
    <t>029 534 3822</t>
  </si>
  <si>
    <t>Suunnitelmassa rataan on tarkoitus tehdä rataoikaisu.</t>
  </si>
  <si>
    <t>Siltateema</t>
  </si>
  <si>
    <t>Jokikylän, Murron ja Auneksen rautatiesiltojen rakentamissuunnittelu</t>
  </si>
  <si>
    <t>Korjaussuunnittelu</t>
  </si>
  <si>
    <t>Pohjanmaa</t>
  </si>
  <si>
    <t>Vanajaveden ratasilta (vanha)</t>
  </si>
  <si>
    <t>2028/12</t>
  </si>
  <si>
    <t>Hämeenlinna</t>
  </si>
  <si>
    <t>Vanajaveden ratasilta (uusi)</t>
  </si>
  <si>
    <t>2027/02</t>
  </si>
  <si>
    <t>Helsinki-Riihimäki kapasiteetin lisääminen 2. vaihe</t>
  </si>
  <si>
    <t>Suunnittelun puitesopimus</t>
  </si>
  <si>
    <t>Rata- ja rakentamissuunnittelu</t>
  </si>
  <si>
    <t>2028/03</t>
  </si>
  <si>
    <t>Riitta Parviainen</t>
  </si>
  <si>
    <t>029 534 3034</t>
  </si>
  <si>
    <t>Mahdolliset optiovuodet 1+1+1</t>
  </si>
  <si>
    <t>Väylävirasto ja elinvoimakeskukset (liikenne)</t>
  </si>
  <si>
    <t>Mankin ratapenkereen rakentamissuunnitelma</t>
  </si>
  <si>
    <t>2027/01</t>
  </si>
  <si>
    <t>Kirkkonummi</t>
  </si>
  <si>
    <t>Tampere-Lielahti-Nokia lisäraiteet</t>
  </si>
  <si>
    <t>2.raide Lielahti-Nokia (Harjuniitty) ja 3. raide Tampere-Lielahti. Sisältää hallinnollisia suunnitteluvaiheita maastotutkimuksineen, sisältö tarkentuu tarjousvaiheessa.</t>
  </si>
  <si>
    <t>Tampere, Nokia</t>
  </si>
  <si>
    <t>Eero Virtanen</t>
  </si>
  <si>
    <t>029 534 3017</t>
  </si>
  <si>
    <t>Möykynmäen rautatietunneli</t>
  </si>
  <si>
    <t>Vaihtoehtotarkastelu ja ratasuunnitelma, rakentamissuunnitelma optiona</t>
  </si>
  <si>
    <t>Jyväskylä</t>
  </si>
  <si>
    <t>029 534 3608</t>
  </si>
  <si>
    <t>Vt 5 parantaminen Savilahden sillan kohdalla, Mikkeli, TS</t>
  </si>
  <si>
    <t>TS</t>
  </si>
  <si>
    <t>2028/06</t>
  </si>
  <si>
    <t>Etelä-Savo</t>
  </si>
  <si>
    <t>Itä-Suomen elinvoimakeskus</t>
  </si>
  <si>
    <t xml:space="preserve">Mikko Laitinen </t>
  </si>
  <si>
    <t>0295 026 736</t>
  </si>
  <si>
    <t>Lounais-Suomen elinvoimakeskuksen tie-ja rakentamissuunnitelmien puitesopimus 2027-2028</t>
  </si>
  <si>
    <t>Puite</t>
  </si>
  <si>
    <t>Varsinais-Suomi, Satakunta</t>
  </si>
  <si>
    <t>Lounais-Suomen elinvoimakeskus</t>
  </si>
  <si>
    <t>Timo Bäcklund</t>
  </si>
  <si>
    <t>0295 022 782</t>
  </si>
  <si>
    <t>Sisältää optiovuodet 2029-2030</t>
  </si>
  <si>
    <t>2028/01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</si>
</sst>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font>
    <font>
      <sz val="11"/>
      <color theme="1"/>
      <name val="Calibri"/>
      <family val="2"/>
      <scheme val="minor"/>
    </font>
    <font>
      <sz val="8"/>
      <color theme="1"/>
      <name val="Arial"/>
      <family val="2"/>
    </font>
    <font>
      <u/>
      <sz val="8"/>
      <color theme="1"/>
      <name val="Arial"/>
      <family val="2"/>
    </font>
    <font>
      <sz val="14"/>
      <color theme="1"/>
      <name val="Arial"/>
      <family val="2"/>
    </font>
    <font>
      <sz val="8"/>
      <color theme="1"/>
      <name val="Arial"/>
      <family val="2"/>
    </font>
    <font>
      <sz val="8"/>
      <color rgb="FFFF0000"/>
      <name val="Arial"/>
      <family val="2"/>
    </font>
    <font>
      <sz val="8"/>
      <color rgb="FF0070C0"/>
      <name val="Arial"/>
      <family val="2"/>
    </font>
    <font>
      <sz val="11"/>
      <name val="Arial"/>
      <family val="2"/>
    </font>
    <font>
      <sz val="10"/>
      <name val="Arial"/>
      <family val="2"/>
    </font>
    <font>
      <sz val="8"/>
      <name val="Arial"/>
      <family val="2"/>
    </font>
    <font>
      <sz val="11"/>
      <color theme="1"/>
      <name val="Calibri"/>
      <family val="2"/>
      <scheme val="minor"/>
    </font>
    <font>
      <sz val="11"/>
      <color rgb="FFFF0000"/>
      <name val="Arial"/>
      <family val="2"/>
    </font>
    <font>
      <sz val="11"/>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thin">
        <color theme="4" tint="0.39997558519241921"/>
      </top>
      <bottom/>
      <diagonal/>
    </border>
  </borders>
  <cellStyleXfs count="8">
    <xf numFmtId="0" fontId="0" fillId="0" borderId="0"/>
    <xf numFmtId="0" fontId="9" fillId="0" borderId="0"/>
    <xf numFmtId="0" fontId="11" fillId="0" borderId="0"/>
    <xf numFmtId="9" fontId="11" fillId="0" borderId="0" applyFont="0" applyFill="0" applyBorder="0" applyAlignment="0" applyProtection="0"/>
    <xf numFmtId="0" fontId="13" fillId="0" borderId="0"/>
    <xf numFmtId="0" fontId="13" fillId="0" borderId="0"/>
    <xf numFmtId="0" fontId="1" fillId="0" borderId="0"/>
    <xf numFmtId="9" fontId="1" fillId="0" borderId="0" applyFont="0" applyFill="0" applyBorder="0" applyAlignment="0" applyProtection="0"/>
  </cellStyleXfs>
  <cellXfs count="41">
    <xf numFmtId="0" fontId="0" fillId="0" borderId="0" xfId="0"/>
    <xf numFmtId="0" fontId="4"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xf numFmtId="14" fontId="2" fillId="0" borderId="0" xfId="0" quotePrefix="1" applyNumberFormat="1" applyFont="1" applyAlignment="1"/>
    <xf numFmtId="0" fontId="6" fillId="0" borderId="0" xfId="0" applyFont="1" applyFill="1" applyAlignment="1"/>
    <xf numFmtId="0" fontId="7" fillId="0" borderId="0" xfId="0" applyFont="1" applyFill="1" applyAlignment="1"/>
    <xf numFmtId="0" fontId="2" fillId="0" borderId="0" xfId="0" applyFont="1" applyAlignment="1">
      <alignment vertical="center" wrapText="1"/>
    </xf>
    <xf numFmtId="0" fontId="0" fillId="0" borderId="0" xfId="0" applyAlignment="1">
      <alignment vertical="center" wrapText="1"/>
    </xf>
    <xf numFmtId="0" fontId="8" fillId="0" borderId="0" xfId="0" applyFont="1" applyBorder="1" applyAlignment="1">
      <alignment vertical="top"/>
    </xf>
    <xf numFmtId="3" fontId="2" fillId="0" borderId="0" xfId="0" applyNumberFormat="1" applyFont="1" applyAlignment="1"/>
    <xf numFmtId="3" fontId="2" fillId="0" borderId="0" xfId="0" applyNumberFormat="1" applyFont="1" applyAlignment="1">
      <alignment vertical="center" wrapText="1"/>
    </xf>
    <xf numFmtId="49" fontId="10" fillId="0" borderId="0" xfId="0" applyNumberFormat="1" applyFont="1" applyAlignment="1" applyProtection="1">
      <alignment wrapText="1"/>
      <protection locked="0"/>
    </xf>
    <xf numFmtId="0" fontId="12" fillId="0" borderId="0" xfId="0" applyFont="1" applyAlignment="1">
      <alignment vertical="top"/>
    </xf>
    <xf numFmtId="0" fontId="12" fillId="0" borderId="0" xfId="0" applyFont="1" applyBorder="1" applyAlignment="1">
      <alignment vertical="top"/>
    </xf>
    <xf numFmtId="0" fontId="12" fillId="0" borderId="0" xfId="0" applyFont="1"/>
    <xf numFmtId="0" fontId="10" fillId="0" borderId="0" xfId="0" applyFont="1" applyAlignment="1" applyProtection="1">
      <alignment wrapText="1"/>
      <protection locked="0"/>
    </xf>
    <xf numFmtId="3" fontId="10" fillId="0" borderId="0" xfId="0" applyNumberFormat="1" applyFont="1" applyAlignment="1" applyProtection="1">
      <alignment wrapText="1"/>
      <protection locked="0"/>
    </xf>
    <xf numFmtId="0" fontId="2" fillId="0" borderId="0" xfId="0" applyFont="1" applyAlignment="1">
      <alignment wrapText="1"/>
    </xf>
    <xf numFmtId="3" fontId="10" fillId="0" borderId="0" xfId="4" applyNumberFormat="1" applyFont="1" applyAlignment="1" applyProtection="1">
      <alignment wrapText="1"/>
      <protection locked="0"/>
    </xf>
    <xf numFmtId="0" fontId="10" fillId="0" borderId="0" xfId="4" applyFont="1" applyAlignment="1" applyProtection="1">
      <alignment wrapText="1"/>
      <protection locked="0"/>
    </xf>
    <xf numFmtId="49" fontId="10" fillId="0" borderId="0" xfId="0" quotePrefix="1" applyNumberFormat="1" applyFont="1" applyAlignment="1" applyProtection="1">
      <alignment wrapText="1"/>
      <protection locked="0"/>
    </xf>
    <xf numFmtId="17" fontId="10" fillId="0" borderId="0" xfId="0" applyNumberFormat="1" applyFont="1" applyAlignment="1" applyProtection="1">
      <alignment wrapText="1"/>
      <protection locked="0"/>
    </xf>
    <xf numFmtId="0" fontId="10" fillId="0" borderId="0" xfId="2" applyFont="1" applyAlignment="1" applyProtection="1">
      <alignment wrapText="1"/>
      <protection locked="0"/>
    </xf>
    <xf numFmtId="3" fontId="10" fillId="0" borderId="0" xfId="2" applyNumberFormat="1" applyFont="1" applyAlignment="1" applyProtection="1">
      <alignment wrapText="1"/>
      <protection locked="0"/>
    </xf>
    <xf numFmtId="49" fontId="10" fillId="0" borderId="0" xfId="2" applyNumberFormat="1" applyFont="1" applyAlignment="1" applyProtection="1">
      <alignment wrapText="1"/>
      <protection locked="0"/>
    </xf>
    <xf numFmtId="0" fontId="10" fillId="0" borderId="0" xfId="6" applyFont="1" applyAlignment="1" applyProtection="1">
      <alignment wrapText="1"/>
      <protection locked="0"/>
    </xf>
    <xf numFmtId="0" fontId="10" fillId="2" borderId="0" xfId="6" applyFont="1" applyFill="1" applyAlignment="1" applyProtection="1">
      <alignment wrapText="1"/>
      <protection locked="0"/>
    </xf>
    <xf numFmtId="3" fontId="10" fillId="2" borderId="0" xfId="6" applyNumberFormat="1" applyFont="1" applyFill="1" applyAlignment="1" applyProtection="1">
      <alignment wrapText="1"/>
      <protection locked="0"/>
    </xf>
    <xf numFmtId="49" fontId="10" fillId="2" borderId="0" xfId="6" applyNumberFormat="1" applyFont="1" applyFill="1" applyAlignment="1" applyProtection="1">
      <alignment wrapText="1"/>
      <protection locked="0"/>
    </xf>
    <xf numFmtId="49" fontId="10" fillId="0" borderId="0" xfId="6" applyNumberFormat="1" applyFont="1" applyAlignment="1" applyProtection="1">
      <alignment wrapText="1"/>
      <protection locked="0"/>
    </xf>
    <xf numFmtId="0" fontId="10" fillId="0" borderId="0" xfId="5" applyFont="1" applyAlignment="1" applyProtection="1">
      <alignment wrapText="1"/>
      <protection locked="0"/>
    </xf>
    <xf numFmtId="0" fontId="6" fillId="0" borderId="0" xfId="0" applyFont="1" applyAlignment="1" applyProtection="1">
      <alignment wrapText="1"/>
      <protection locked="0"/>
    </xf>
    <xf numFmtId="0" fontId="10" fillId="0" borderId="1" xfId="0" applyFont="1" applyBorder="1" applyAlignment="1" applyProtection="1">
      <alignment wrapText="1"/>
      <protection locked="0"/>
    </xf>
    <xf numFmtId="3" fontId="10" fillId="0" borderId="1" xfId="0" applyNumberFormat="1" applyFont="1" applyBorder="1" applyAlignment="1" applyProtection="1">
      <alignment wrapText="1"/>
      <protection locked="0"/>
    </xf>
    <xf numFmtId="49" fontId="10" fillId="0" borderId="1" xfId="0" applyNumberFormat="1" applyFont="1" applyBorder="1" applyAlignment="1" applyProtection="1">
      <alignment wrapText="1"/>
      <protection locked="0"/>
    </xf>
    <xf numFmtId="0" fontId="2" fillId="0" borderId="0" xfId="2" applyFont="1" applyAlignment="1" applyProtection="1">
      <alignment wrapText="1"/>
      <protection locked="0"/>
    </xf>
    <xf numFmtId="3" fontId="2" fillId="0" borderId="0" xfId="2" applyNumberFormat="1" applyFont="1" applyAlignment="1" applyProtection="1">
      <alignment wrapText="1"/>
      <protection locked="0"/>
    </xf>
    <xf numFmtId="49" fontId="2" fillId="0" borderId="0" xfId="2" applyNumberFormat="1" applyFont="1" applyAlignment="1" applyProtection="1">
      <alignment wrapText="1"/>
      <protection locked="0"/>
    </xf>
  </cellXfs>
  <cellStyles count="8">
    <cellStyle name="Normaali" xfId="0" builtinId="0"/>
    <cellStyle name="Normaali 2" xfId="1" xr:uid="{00000000-0005-0000-0000-000001000000}"/>
    <cellStyle name="Normaali 3" xfId="2" xr:uid="{00000000-0005-0000-0000-000002000000}"/>
    <cellStyle name="Normaali 3 2" xfId="6" xr:uid="{B6D0CB73-19D6-43C7-A989-A544E560F82B}"/>
    <cellStyle name="Normaali 3 3" xfId="5" xr:uid="{00000000-0005-0000-0000-000003000000}"/>
    <cellStyle name="Normaali 4" xfId="4" xr:uid="{00000000-0005-0000-0000-000004000000}"/>
    <cellStyle name="Prosenttia 2" xfId="3" xr:uid="{00000000-0005-0000-0000-000005000000}"/>
    <cellStyle name="Prosenttia 2 2" xfId="7" xr:uid="{7157A1D5-EB4E-4CF9-BB51-442B9AAE33CB}"/>
  </cellStyles>
  <dxfs count="31">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strike val="0"/>
        <outline val="0"/>
        <shadow val="0"/>
        <u val="none"/>
        <vertAlign val="baseline"/>
        <sz val="8"/>
        <color auto="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8"/>
        <color auto="1"/>
        <name val="Arial"/>
        <scheme val="none"/>
      </font>
      <numFmt numFmtId="30" formatCode="@"/>
      <alignment horizontal="general" vertical="bottom" textRotation="0" wrapText="1" indent="0" justifyLastLine="0" shrinkToFit="0" readingOrder="0"/>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rgb="FFFF0000"/>
        <name val="Arial"/>
        <scheme val="none"/>
      </font>
      <numFmt numFmtId="30" formatCode="@"/>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 formatCode="#,##0"/>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rgb="FFFF0000"/>
        <name val="Arial"/>
        <family val="2"/>
        <scheme val="none"/>
      </font>
      <alignment horizontal="general" vertical="bottom" textRotation="0" wrapText="1" indent="0" justifyLastLine="0" shrinkToFit="0" readingOrder="0"/>
      <protection locked="0" hidden="0"/>
    </dxf>
    <dxf>
      <font>
        <strike val="0"/>
        <outline val="0"/>
        <shadow val="0"/>
        <u val="none"/>
        <vertAlign val="baseline"/>
        <sz val="8"/>
        <color rgb="FFFF0000"/>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8"/>
        <color rgb="FFFF0000"/>
        <name val="Arial"/>
        <scheme val="none"/>
      </font>
      <alignment horizontal="general" vertical="bottom" textRotation="0" wrapText="1" indent="0" justifyLastLine="0" shrinkToFit="0" readingOrder="0"/>
      <border diagonalUp="0" diagonalDown="0" outline="0">
        <left/>
        <right/>
        <top style="thin">
          <color theme="4" tint="0.39997558519241921"/>
        </top>
        <bottom/>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general" vertical="bottom"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O26" totalsRowCount="1" headerRowDxfId="30">
  <autoFilter ref="A6:O25" xr:uid="{00000000-0009-0000-0100-000002000000}"/>
  <sortState xmlns:xlrd2="http://schemas.microsoft.com/office/spreadsheetml/2017/richdata2" ref="A7:N15">
    <sortCondition ref="C5:C15"/>
  </sortState>
  <tableColumns count="15">
    <tableColumn id="13" xr3:uid="{00000000-0010-0000-0000-00000D000000}" name="Hanke" totalsRowLabel="Yhteensä" dataDxfId="29" totalsRowDxfId="14"/>
    <tableColumn id="1" xr3:uid="{00000000-0010-0000-0000-000001000000}" name="Sopimuksen kohde" dataDxfId="28" totalsRowDxfId="13"/>
    <tableColumn id="12" xr3:uid="{00000000-0010-0000-0000-00000C000000}" name="Väylä-muoto" totalsRowFunction="count" dataDxfId="27" totalsRowDxfId="12"/>
    <tableColumn id="2" xr3:uid="{00000000-0010-0000-0000-000002000000}" name="Suunnitelma-laji" dataDxfId="26" totalsRowDxfId="11"/>
    <tableColumn id="15" xr3:uid="{7F4425ED-D54E-4D6A-9DF5-96FDE4372C25}" name="Vaativuus-luokka (Perus/Vaativa/Erittäin vaativa)" dataDxfId="25" totalsRowDxfId="10" dataCellStyle="Normaali 3 2"/>
    <tableColumn id="3" xr3:uid="{00000000-0010-0000-0000-000003000000}" name="Kustannus-arvio, € (ilman alv:a)" totalsRowFunction="sum" dataDxfId="24" totalsRowDxfId="9"/>
    <tableColumn id="4" xr3:uid="{00000000-0010-0000-0000-000004000000}" name="Hankinta alkaa_x000a_(vvvv/kk)" dataDxfId="23" totalsRowDxfId="8"/>
    <tableColumn id="5" xr3:uid="{00000000-0010-0000-0000-000005000000}" name="Sopimus alkaa _x000a_(vvvv/kk)" dataDxfId="22" totalsRowDxfId="7"/>
    <tableColumn id="6" xr3:uid="{00000000-0010-0000-0000-000006000000}" name="Sopimus päättyy _x000a_(vvvv/kk)" dataDxfId="21" totalsRowDxfId="6"/>
    <tableColumn id="7" xr3:uid="{00000000-0010-0000-0000-000007000000}" name="Sijainti _x000a_(kunta tai_x000a_maakunta)" dataDxfId="20" totalsRowDxfId="5"/>
    <tableColumn id="8" xr3:uid="{00000000-0010-0000-0000-000008000000}" name="Hankintayksikkö" dataDxfId="19" totalsRowDxfId="4"/>
    <tableColumn id="9" xr3:uid="{00000000-0010-0000-0000-000009000000}" name="Yhteyshenkilö" dataDxfId="18" totalsRowDxfId="3"/>
    <tableColumn id="10" xr3:uid="{00000000-0010-0000-0000-00000A000000}" name="Puhelin-numero" dataDxfId="17" totalsRowDxfId="2"/>
    <tableColumn id="14" xr3:uid="{00000000-0010-0000-0000-00000E000000}" name="Mestari-kisällimalli käytössä (Kyllä/Ei)" dataDxfId="16" totalsRowDxfId="1" dataCellStyle="Normaali 3"/>
    <tableColumn id="11" xr3:uid="{00000000-0010-0000-0000-00000B000000}" name="Lisätietoja" dataDxfId="15"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
  <sheetViews>
    <sheetView tabSelected="1" zoomScaleNormal="100" workbookViewId="0">
      <selection activeCell="D2" sqref="D2"/>
    </sheetView>
  </sheetViews>
  <sheetFormatPr defaultRowHeight="14.25" x14ac:dyDescent="0.2"/>
  <cols>
    <col min="1" max="1" width="28.75" style="2" customWidth="1"/>
    <col min="2" max="2" width="27.25" style="2" customWidth="1"/>
    <col min="3" max="3" width="8.125" style="5" customWidth="1"/>
    <col min="4" max="4" width="10.75" style="5" customWidth="1"/>
    <col min="5" max="5" width="9.25" style="12" customWidth="1"/>
    <col min="6" max="8" width="8" style="5" customWidth="1"/>
    <col min="9" max="9" width="12.125" style="20" bestFit="1" customWidth="1"/>
    <col min="10" max="10" width="16.875" style="5" customWidth="1"/>
    <col min="11" max="11" width="12.75" style="2" bestFit="1" customWidth="1"/>
    <col min="12" max="12" width="10.125" style="2" customWidth="1"/>
    <col min="13" max="13" width="9.125" customWidth="1"/>
    <col min="14" max="14" width="9.75" customWidth="1"/>
    <col min="15" max="15" width="10.125" customWidth="1"/>
  </cols>
  <sheetData>
    <row r="1" spans="1:15" ht="18" x14ac:dyDescent="0.25">
      <c r="A1" s="1" t="s">
        <v>121</v>
      </c>
      <c r="B1" s="1"/>
      <c r="C1" s="5" t="s">
        <v>4</v>
      </c>
    </row>
    <row r="2" spans="1:15" ht="18" x14ac:dyDescent="0.25">
      <c r="A2" s="1" t="s">
        <v>16</v>
      </c>
      <c r="B2" s="1"/>
      <c r="C2" s="5" t="s">
        <v>0</v>
      </c>
      <c r="D2" s="6">
        <v>46092</v>
      </c>
      <c r="J2" s="9"/>
    </row>
    <row r="3" spans="1:15" ht="18" x14ac:dyDescent="0.25">
      <c r="A3" s="1"/>
      <c r="B3" s="1"/>
      <c r="C3" s="7" t="s">
        <v>7</v>
      </c>
      <c r="E3" s="12" t="s">
        <v>8</v>
      </c>
      <c r="J3" s="10"/>
    </row>
    <row r="4" spans="1:15" ht="18" x14ac:dyDescent="0.25">
      <c r="A4" s="1"/>
      <c r="B4" s="1"/>
      <c r="C4" s="8"/>
      <c r="J4" s="10"/>
    </row>
    <row r="5" spans="1:15" x14ac:dyDescent="0.2">
      <c r="J5" s="10"/>
    </row>
    <row r="6" spans="1:15" ht="53.25" customHeight="1" x14ac:dyDescent="0.2">
      <c r="A6" s="4" t="s">
        <v>10</v>
      </c>
      <c r="B6" s="3" t="s">
        <v>11</v>
      </c>
      <c r="C6" s="9" t="s">
        <v>6</v>
      </c>
      <c r="D6" s="9" t="s">
        <v>12</v>
      </c>
      <c r="E6" s="9" t="s">
        <v>52</v>
      </c>
      <c r="F6" s="13" t="s">
        <v>19</v>
      </c>
      <c r="G6" s="9" t="s">
        <v>18</v>
      </c>
      <c r="H6" s="9" t="s">
        <v>14</v>
      </c>
      <c r="I6" s="9" t="s">
        <v>15</v>
      </c>
      <c r="J6" s="9" t="s">
        <v>5</v>
      </c>
      <c r="K6" s="9" t="s">
        <v>1</v>
      </c>
      <c r="L6" s="3" t="s">
        <v>13</v>
      </c>
      <c r="M6" s="3" t="s">
        <v>2</v>
      </c>
      <c r="N6" s="20" t="s">
        <v>23</v>
      </c>
      <c r="O6" s="3" t="s">
        <v>3</v>
      </c>
    </row>
    <row r="7" spans="1:15" s="15" customFormat="1" ht="123.75" x14ac:dyDescent="0.2">
      <c r="A7" s="18" t="s">
        <v>32</v>
      </c>
      <c r="B7" s="18" t="s">
        <v>89</v>
      </c>
      <c r="C7" s="18" t="s">
        <v>17</v>
      </c>
      <c r="D7" s="18" t="s">
        <v>29</v>
      </c>
      <c r="E7" s="34" t="s">
        <v>53</v>
      </c>
      <c r="F7" s="19">
        <v>500000</v>
      </c>
      <c r="G7" s="34" t="s">
        <v>49</v>
      </c>
      <c r="H7" s="34" t="s">
        <v>91</v>
      </c>
      <c r="I7" s="34" t="s">
        <v>148</v>
      </c>
      <c r="J7" s="18" t="s">
        <v>40</v>
      </c>
      <c r="K7" s="18" t="s">
        <v>20</v>
      </c>
      <c r="L7" s="18" t="s">
        <v>33</v>
      </c>
      <c r="M7" s="14" t="s">
        <v>34</v>
      </c>
      <c r="N7" s="14" t="s">
        <v>24</v>
      </c>
      <c r="O7" s="18" t="s">
        <v>41</v>
      </c>
    </row>
    <row r="8" spans="1:15" s="16" customFormat="1" ht="123.75" x14ac:dyDescent="0.2">
      <c r="A8" s="18" t="s">
        <v>32</v>
      </c>
      <c r="B8" s="18" t="s">
        <v>90</v>
      </c>
      <c r="C8" s="18" t="s">
        <v>17</v>
      </c>
      <c r="D8" s="18" t="s">
        <v>29</v>
      </c>
      <c r="E8" s="18"/>
      <c r="F8" s="19">
        <v>700000</v>
      </c>
      <c r="G8" s="18" t="s">
        <v>91</v>
      </c>
      <c r="H8" s="18" t="s">
        <v>78</v>
      </c>
      <c r="I8" s="18" t="s">
        <v>92</v>
      </c>
      <c r="J8" s="18" t="s">
        <v>93</v>
      </c>
      <c r="K8" s="18" t="s">
        <v>20</v>
      </c>
      <c r="L8" s="18" t="s">
        <v>33</v>
      </c>
      <c r="M8" s="14" t="s">
        <v>34</v>
      </c>
      <c r="N8" s="14" t="s">
        <v>24</v>
      </c>
      <c r="O8" s="18" t="s">
        <v>41</v>
      </c>
    </row>
    <row r="9" spans="1:15" s="11" customFormat="1" ht="112.5" x14ac:dyDescent="0.2">
      <c r="A9" s="18" t="s">
        <v>32</v>
      </c>
      <c r="B9" s="18" t="s">
        <v>94</v>
      </c>
      <c r="C9" s="18" t="s">
        <v>17</v>
      </c>
      <c r="D9" s="18" t="s">
        <v>29</v>
      </c>
      <c r="E9" s="18"/>
      <c r="F9" s="19">
        <v>700000</v>
      </c>
      <c r="G9" s="18" t="s">
        <v>95</v>
      </c>
      <c r="H9" s="18" t="s">
        <v>96</v>
      </c>
      <c r="I9" s="18" t="s">
        <v>61</v>
      </c>
      <c r="J9" s="18" t="s">
        <v>97</v>
      </c>
      <c r="K9" s="18" t="s">
        <v>20</v>
      </c>
      <c r="L9" s="18" t="s">
        <v>33</v>
      </c>
      <c r="M9" s="14" t="s">
        <v>34</v>
      </c>
      <c r="N9" s="14" t="s">
        <v>24</v>
      </c>
      <c r="O9" s="18" t="s">
        <v>98</v>
      </c>
    </row>
    <row r="10" spans="1:15" s="11" customFormat="1" ht="45" x14ac:dyDescent="0.2">
      <c r="A10" s="18" t="s">
        <v>125</v>
      </c>
      <c r="B10" s="18" t="s">
        <v>126</v>
      </c>
      <c r="C10" s="18"/>
      <c r="D10" s="18" t="s">
        <v>77</v>
      </c>
      <c r="E10" s="18"/>
      <c r="F10" s="19">
        <v>5000000</v>
      </c>
      <c r="G10" s="18" t="s">
        <v>60</v>
      </c>
      <c r="H10" s="18" t="s">
        <v>67</v>
      </c>
      <c r="I10" s="18" t="s">
        <v>110</v>
      </c>
      <c r="J10" s="18" t="s">
        <v>127</v>
      </c>
      <c r="K10" s="18" t="s">
        <v>20</v>
      </c>
      <c r="L10" s="18" t="s">
        <v>128</v>
      </c>
      <c r="M10" s="23" t="s">
        <v>129</v>
      </c>
      <c r="N10" s="14"/>
      <c r="O10" s="18"/>
    </row>
    <row r="11" spans="1:15" s="11" customFormat="1" ht="45" x14ac:dyDescent="0.2">
      <c r="A11" s="28" t="s">
        <v>99</v>
      </c>
      <c r="B11" s="29" t="s">
        <v>100</v>
      </c>
      <c r="C11" s="18" t="s">
        <v>17</v>
      </c>
      <c r="D11" s="28" t="s">
        <v>35</v>
      </c>
      <c r="E11" s="18" t="s">
        <v>59</v>
      </c>
      <c r="F11" s="30">
        <v>600000</v>
      </c>
      <c r="G11" s="31" t="s">
        <v>56</v>
      </c>
      <c r="H11" s="31" t="s">
        <v>64</v>
      </c>
      <c r="I11" s="31" t="s">
        <v>47</v>
      </c>
      <c r="J11" s="18" t="s">
        <v>101</v>
      </c>
      <c r="K11" s="18" t="s">
        <v>20</v>
      </c>
      <c r="L11" s="18" t="s">
        <v>102</v>
      </c>
      <c r="M11" s="32" t="s">
        <v>103</v>
      </c>
      <c r="N11" s="14" t="s">
        <v>51</v>
      </c>
      <c r="O11" s="33" t="s">
        <v>104</v>
      </c>
    </row>
    <row r="12" spans="1:15" s="11" customFormat="1" ht="22.5" x14ac:dyDescent="0.2">
      <c r="A12" s="18" t="s">
        <v>99</v>
      </c>
      <c r="B12" s="18" t="s">
        <v>122</v>
      </c>
      <c r="C12" s="18" t="s">
        <v>17</v>
      </c>
      <c r="D12" s="18" t="s">
        <v>50</v>
      </c>
      <c r="E12" s="18"/>
      <c r="F12" s="19">
        <v>120000</v>
      </c>
      <c r="G12" s="18" t="s">
        <v>64</v>
      </c>
      <c r="H12" s="31" t="s">
        <v>60</v>
      </c>
      <c r="I12" s="18" t="s">
        <v>123</v>
      </c>
      <c r="J12" s="18" t="s">
        <v>124</v>
      </c>
      <c r="K12" s="18" t="s">
        <v>20</v>
      </c>
      <c r="L12" s="18" t="s">
        <v>102</v>
      </c>
      <c r="M12" s="23" t="s">
        <v>103</v>
      </c>
      <c r="N12" s="14"/>
      <c r="O12" s="18"/>
    </row>
    <row r="13" spans="1:15" s="16" customFormat="1" ht="45" x14ac:dyDescent="0.2">
      <c r="A13" s="18" t="s">
        <v>25</v>
      </c>
      <c r="B13" s="18" t="s">
        <v>65</v>
      </c>
      <c r="C13" s="18" t="s">
        <v>17</v>
      </c>
      <c r="D13" s="18" t="s">
        <v>50</v>
      </c>
      <c r="E13" s="18"/>
      <c r="F13" s="19">
        <v>200000</v>
      </c>
      <c r="G13" s="18" t="s">
        <v>49</v>
      </c>
      <c r="H13" s="18" t="s">
        <v>60</v>
      </c>
      <c r="I13" s="18" t="s">
        <v>63</v>
      </c>
      <c r="J13" s="18" t="s">
        <v>26</v>
      </c>
      <c r="K13" s="18" t="s">
        <v>20</v>
      </c>
      <c r="L13" s="18" t="s">
        <v>57</v>
      </c>
      <c r="M13" s="18" t="s">
        <v>58</v>
      </c>
      <c r="N13" s="14" t="s">
        <v>24</v>
      </c>
      <c r="O13" s="18" t="s">
        <v>66</v>
      </c>
    </row>
    <row r="14" spans="1:15" s="17" customFormat="1" ht="90" x14ac:dyDescent="0.2">
      <c r="A14" s="35" t="s">
        <v>42</v>
      </c>
      <c r="B14" s="35" t="s">
        <v>43</v>
      </c>
      <c r="C14" s="18" t="s">
        <v>21</v>
      </c>
      <c r="D14" s="18" t="s">
        <v>44</v>
      </c>
      <c r="E14" s="18"/>
      <c r="F14" s="36">
        <v>180000</v>
      </c>
      <c r="G14" s="35" t="s">
        <v>30</v>
      </c>
      <c r="H14" s="35" t="s">
        <v>28</v>
      </c>
      <c r="I14" s="35" t="s">
        <v>36</v>
      </c>
      <c r="J14" s="18" t="s">
        <v>26</v>
      </c>
      <c r="K14" s="18" t="s">
        <v>20</v>
      </c>
      <c r="L14" s="18" t="s">
        <v>27</v>
      </c>
      <c r="M14" s="37" t="s">
        <v>45</v>
      </c>
      <c r="N14" s="14" t="s">
        <v>24</v>
      </c>
      <c r="O14" s="18" t="s">
        <v>46</v>
      </c>
    </row>
    <row r="15" spans="1:15" s="17" customFormat="1" ht="33.75" x14ac:dyDescent="0.2">
      <c r="A15" s="18" t="s">
        <v>130</v>
      </c>
      <c r="B15" s="18" t="s">
        <v>131</v>
      </c>
      <c r="C15" s="18" t="s">
        <v>17</v>
      </c>
      <c r="D15" s="18" t="s">
        <v>116</v>
      </c>
      <c r="E15" s="18" t="s">
        <v>59</v>
      </c>
      <c r="F15" s="19">
        <v>600000</v>
      </c>
      <c r="G15" s="18" t="s">
        <v>64</v>
      </c>
      <c r="H15" s="18" t="s">
        <v>60</v>
      </c>
      <c r="I15" s="18" t="s">
        <v>47</v>
      </c>
      <c r="J15" s="18" t="s">
        <v>132</v>
      </c>
      <c r="K15" s="18" t="s">
        <v>20</v>
      </c>
      <c r="L15" s="18" t="s">
        <v>62</v>
      </c>
      <c r="M15" s="23" t="s">
        <v>133</v>
      </c>
      <c r="N15" s="14" t="s">
        <v>51</v>
      </c>
      <c r="O15" s="18"/>
    </row>
    <row r="16" spans="1:15" ht="409.5" x14ac:dyDescent="0.2">
      <c r="A16" s="18" t="s">
        <v>25</v>
      </c>
      <c r="B16" s="18" t="s">
        <v>48</v>
      </c>
      <c r="C16" s="18" t="s">
        <v>17</v>
      </c>
      <c r="D16" s="22" t="s">
        <v>35</v>
      </c>
      <c r="E16" s="22"/>
      <c r="F16" s="21">
        <v>300000</v>
      </c>
      <c r="G16" s="22" t="s">
        <v>31</v>
      </c>
      <c r="H16" s="18" t="s">
        <v>30</v>
      </c>
      <c r="I16" s="18" t="s">
        <v>49</v>
      </c>
      <c r="J16" s="18" t="s">
        <v>37</v>
      </c>
      <c r="K16" s="18" t="s">
        <v>20</v>
      </c>
      <c r="L16" s="18" t="s">
        <v>38</v>
      </c>
      <c r="M16" s="14" t="s">
        <v>39</v>
      </c>
      <c r="N16" s="14" t="s">
        <v>51</v>
      </c>
      <c r="O16" s="18" t="s">
        <v>68</v>
      </c>
    </row>
    <row r="17" spans="1:15" ht="22.5" x14ac:dyDescent="0.2">
      <c r="A17" s="18" t="s">
        <v>105</v>
      </c>
      <c r="B17" s="18" t="s">
        <v>106</v>
      </c>
      <c r="C17" s="18" t="s">
        <v>17</v>
      </c>
      <c r="D17" s="18" t="s">
        <v>107</v>
      </c>
      <c r="E17" s="18" t="s">
        <v>53</v>
      </c>
      <c r="F17" s="19">
        <v>100000</v>
      </c>
      <c r="G17" s="18" t="s">
        <v>36</v>
      </c>
      <c r="H17" s="18" t="s">
        <v>56</v>
      </c>
      <c r="I17" s="18" t="s">
        <v>63</v>
      </c>
      <c r="J17" s="18" t="s">
        <v>108</v>
      </c>
      <c r="K17" s="18" t="s">
        <v>20</v>
      </c>
      <c r="L17" s="18" t="s">
        <v>38</v>
      </c>
      <c r="M17" s="14"/>
      <c r="N17" s="14" t="s">
        <v>51</v>
      </c>
      <c r="O17" s="18"/>
    </row>
    <row r="18" spans="1:15" ht="22.5" x14ac:dyDescent="0.2">
      <c r="A18" s="18" t="s">
        <v>105</v>
      </c>
      <c r="B18" s="18" t="s">
        <v>109</v>
      </c>
      <c r="C18" s="18" t="s">
        <v>17</v>
      </c>
      <c r="D18" s="18" t="s">
        <v>107</v>
      </c>
      <c r="E18" s="18" t="s">
        <v>53</v>
      </c>
      <c r="F18" s="19">
        <v>130000</v>
      </c>
      <c r="G18" s="18" t="s">
        <v>64</v>
      </c>
      <c r="H18" s="18" t="s">
        <v>49</v>
      </c>
      <c r="I18" s="18" t="s">
        <v>110</v>
      </c>
      <c r="J18" s="18" t="s">
        <v>111</v>
      </c>
      <c r="K18" s="18" t="s">
        <v>20</v>
      </c>
      <c r="L18" s="18" t="s">
        <v>38</v>
      </c>
      <c r="M18" s="14"/>
      <c r="N18" s="14" t="s">
        <v>51</v>
      </c>
      <c r="O18" s="18"/>
    </row>
    <row r="19" spans="1:15" ht="22.5" x14ac:dyDescent="0.2">
      <c r="A19" s="18" t="s">
        <v>105</v>
      </c>
      <c r="B19" s="18" t="s">
        <v>112</v>
      </c>
      <c r="C19" s="18" t="s">
        <v>17</v>
      </c>
      <c r="D19" s="18" t="s">
        <v>107</v>
      </c>
      <c r="E19" s="18" t="s">
        <v>53</v>
      </c>
      <c r="F19" s="19">
        <v>130000</v>
      </c>
      <c r="G19" s="18" t="s">
        <v>64</v>
      </c>
      <c r="H19" s="18" t="s">
        <v>49</v>
      </c>
      <c r="I19" s="18" t="s">
        <v>47</v>
      </c>
      <c r="J19" s="18" t="s">
        <v>111</v>
      </c>
      <c r="K19" s="18" t="s">
        <v>20</v>
      </c>
      <c r="L19" s="18" t="s">
        <v>38</v>
      </c>
      <c r="M19" s="14"/>
      <c r="N19" s="14" t="s">
        <v>51</v>
      </c>
      <c r="O19" s="18"/>
    </row>
    <row r="20" spans="1:15" ht="101.25" x14ac:dyDescent="0.2">
      <c r="A20" s="18" t="s">
        <v>69</v>
      </c>
      <c r="B20" s="18" t="s">
        <v>70</v>
      </c>
      <c r="C20" s="18" t="s">
        <v>21</v>
      </c>
      <c r="D20" s="18" t="s">
        <v>50</v>
      </c>
      <c r="E20" s="18" t="s">
        <v>59</v>
      </c>
      <c r="F20" s="19">
        <v>400000</v>
      </c>
      <c r="G20" s="18" t="s">
        <v>56</v>
      </c>
      <c r="H20" s="18" t="s">
        <v>49</v>
      </c>
      <c r="I20" s="18" t="s">
        <v>113</v>
      </c>
      <c r="J20" s="18" t="s">
        <v>71</v>
      </c>
      <c r="K20" s="18" t="s">
        <v>20</v>
      </c>
      <c r="L20" s="18" t="s">
        <v>72</v>
      </c>
      <c r="M20" s="23" t="s">
        <v>73</v>
      </c>
      <c r="N20" s="14" t="s">
        <v>51</v>
      </c>
      <c r="O20" s="18" t="s">
        <v>74</v>
      </c>
    </row>
    <row r="21" spans="1:15" ht="67.5" x14ac:dyDescent="0.2">
      <c r="A21" s="18" t="s">
        <v>75</v>
      </c>
      <c r="B21" s="18" t="s">
        <v>76</v>
      </c>
      <c r="C21" s="18" t="s">
        <v>17</v>
      </c>
      <c r="D21" s="18" t="s">
        <v>77</v>
      </c>
      <c r="E21" s="18"/>
      <c r="F21" s="19">
        <v>18000000</v>
      </c>
      <c r="G21" s="24" t="s">
        <v>54</v>
      </c>
      <c r="H21" s="24" t="s">
        <v>78</v>
      </c>
      <c r="I21" s="18" t="s">
        <v>79</v>
      </c>
      <c r="J21" s="18" t="s">
        <v>26</v>
      </c>
      <c r="K21" s="18" t="s">
        <v>20</v>
      </c>
      <c r="L21" s="18" t="s">
        <v>80</v>
      </c>
      <c r="M21" s="14" t="s">
        <v>81</v>
      </c>
      <c r="N21" s="14"/>
      <c r="O21" s="18"/>
    </row>
    <row r="22" spans="1:15" ht="33.75" x14ac:dyDescent="0.2">
      <c r="A22" s="18" t="s">
        <v>114</v>
      </c>
      <c r="B22" s="18" t="s">
        <v>115</v>
      </c>
      <c r="C22" s="18" t="s">
        <v>17</v>
      </c>
      <c r="D22" s="18" t="s">
        <v>116</v>
      </c>
      <c r="E22" s="18"/>
      <c r="F22" s="19">
        <v>15000000</v>
      </c>
      <c r="G22" s="18" t="s">
        <v>91</v>
      </c>
      <c r="H22" s="18" t="s">
        <v>95</v>
      </c>
      <c r="I22" s="18" t="s">
        <v>117</v>
      </c>
      <c r="J22" s="18" t="s">
        <v>26</v>
      </c>
      <c r="K22" s="18" t="s">
        <v>20</v>
      </c>
      <c r="L22" s="18" t="s">
        <v>118</v>
      </c>
      <c r="M22" s="23" t="s">
        <v>119</v>
      </c>
      <c r="N22" s="14"/>
      <c r="O22" s="18" t="s">
        <v>120</v>
      </c>
    </row>
    <row r="23" spans="1:15" ht="22.5" x14ac:dyDescent="0.2">
      <c r="A23" s="25" t="s">
        <v>134</v>
      </c>
      <c r="B23" s="25"/>
      <c r="C23" s="25" t="s">
        <v>21</v>
      </c>
      <c r="D23" s="25" t="s">
        <v>135</v>
      </c>
      <c r="E23" s="25" t="s">
        <v>59</v>
      </c>
      <c r="F23" s="26">
        <v>500000</v>
      </c>
      <c r="G23" s="25" t="s">
        <v>64</v>
      </c>
      <c r="H23" s="25" t="s">
        <v>78</v>
      </c>
      <c r="I23" s="25" t="s">
        <v>136</v>
      </c>
      <c r="J23" s="25" t="s">
        <v>137</v>
      </c>
      <c r="K23" s="25" t="s">
        <v>138</v>
      </c>
      <c r="L23" s="25" t="s">
        <v>139</v>
      </c>
      <c r="M23" s="27" t="s">
        <v>140</v>
      </c>
      <c r="N23" s="27" t="s">
        <v>24</v>
      </c>
      <c r="O23" s="25"/>
    </row>
    <row r="24" spans="1:15" ht="22.5" x14ac:dyDescent="0.2">
      <c r="A24" s="25" t="s">
        <v>82</v>
      </c>
      <c r="B24" s="25"/>
      <c r="C24" s="25" t="s">
        <v>22</v>
      </c>
      <c r="D24" s="25" t="s">
        <v>83</v>
      </c>
      <c r="E24" s="25" t="s">
        <v>59</v>
      </c>
      <c r="F24" s="26">
        <v>500000</v>
      </c>
      <c r="G24" s="25" t="s">
        <v>55</v>
      </c>
      <c r="H24" s="25" t="s">
        <v>56</v>
      </c>
      <c r="I24" s="25" t="s">
        <v>84</v>
      </c>
      <c r="J24" s="25" t="s">
        <v>85</v>
      </c>
      <c r="K24" s="25" t="s">
        <v>86</v>
      </c>
      <c r="L24" s="25" t="s">
        <v>87</v>
      </c>
      <c r="M24" s="27" t="s">
        <v>88</v>
      </c>
      <c r="N24" s="27" t="s">
        <v>24</v>
      </c>
      <c r="O24" s="25"/>
    </row>
    <row r="25" spans="1:15" ht="33.75" x14ac:dyDescent="0.2">
      <c r="A25" s="38" t="s">
        <v>141</v>
      </c>
      <c r="B25" s="38"/>
      <c r="C25" s="38" t="s">
        <v>21</v>
      </c>
      <c r="D25" s="38" t="s">
        <v>142</v>
      </c>
      <c r="E25" s="38"/>
      <c r="F25" s="39">
        <v>8000000</v>
      </c>
      <c r="G25" s="38" t="s">
        <v>96</v>
      </c>
      <c r="H25" s="38" t="s">
        <v>123</v>
      </c>
      <c r="I25" s="38" t="s">
        <v>110</v>
      </c>
      <c r="J25" s="38" t="s">
        <v>143</v>
      </c>
      <c r="K25" s="38" t="s">
        <v>144</v>
      </c>
      <c r="L25" s="38" t="s">
        <v>145</v>
      </c>
      <c r="M25" s="40" t="s">
        <v>146</v>
      </c>
      <c r="N25" s="40" t="s">
        <v>51</v>
      </c>
      <c r="O25" s="38" t="s">
        <v>147</v>
      </c>
    </row>
    <row r="26" spans="1:15" x14ac:dyDescent="0.2">
      <c r="A26" s="2" t="s">
        <v>9</v>
      </c>
      <c r="C26" s="2">
        <f>SUBTOTAL(103,Taulukko2[Väylä-muoto])</f>
        <v>18</v>
      </c>
      <c r="E26" s="5"/>
      <c r="F26" s="12">
        <f>SUBTOTAL(109,Taulukko2[Kustannus-arvio, € (ilman alv:a)])</f>
        <v>51660000</v>
      </c>
      <c r="G26" s="2"/>
      <c r="H26" s="2"/>
      <c r="I26" s="2"/>
      <c r="J26" s="20"/>
      <c r="K26" s="5"/>
      <c r="M26" s="2"/>
      <c r="N26" s="2"/>
      <c r="O26" s="2"/>
    </row>
  </sheetData>
  <dataValidations count="2">
    <dataValidation type="list" allowBlank="1" showInputMessage="1" showErrorMessage="1" error="Valitse luettelosta" prompt="Valitse luettelosta" sqref="N7:N25" xr:uid="{9E29C387-B5BD-4C1D-AA2A-3E4452F77D9A}">
      <formula1>"Kyllä,Ei"</formula1>
    </dataValidation>
    <dataValidation type="list" allowBlank="1" showInputMessage="1" showErrorMessage="1" error="Valitse luettelosta" prompt="Valitse luettelosta" sqref="E7:E25" xr:uid="{87011A2D-5533-4C50-9216-4CAB027196A5}">
      <formula1>"Perus,Vaativa,Erittäin vaativa"</formula1>
    </dataValidation>
  </dataValidations>
  <pageMargins left="0.25" right="0.25" top="0.75" bottom="0.75" header="0.3" footer="0.3"/>
  <pageSetup paperSize="9" scale="73" fitToHeight="0" orientation="landscape" verticalDpi="96"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2024-12-11T13:12:26Z</cp:lastPrinted>
  <dcterms:created xsi:type="dcterms:W3CDTF">2012-01-02T12:53:54Z</dcterms:created>
  <dcterms:modified xsi:type="dcterms:W3CDTF">2026-03-12T11:11:54Z</dcterms:modified>
</cp:coreProperties>
</file>