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L:\ely_livi_yhteiset\Hankinnan_yht\Hankintaohjelmat\VÄYLÄ_ja_ELY_kootut_hankintaohjelmat\2025\11\Julkaisu\"/>
    </mc:Choice>
  </mc:AlternateContent>
  <xr:revisionPtr revIDLastSave="0" documentId="13_ncr:1_{CACA34A7-AE73-4B67-A07E-327B889B4DFB}" xr6:coauthVersionLast="47" xr6:coauthVersionMax="47" xr10:uidLastSave="{00000000-0000-0000-0000-000000000000}"/>
  <bookViews>
    <workbookView xWindow="-120" yWindow="-120" windowWidth="29040" windowHeight="15720" xr2:uid="{00000000-000D-0000-FFFF-FFFF00000000}"/>
  </bookViews>
  <sheets>
    <sheet name="Tau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1" l="1"/>
  <c r="F22" i="1"/>
</calcChain>
</file>

<file path=xl/sharedStrings.xml><?xml version="1.0" encoding="utf-8"?>
<sst xmlns="http://schemas.openxmlformats.org/spreadsheetml/2006/main" count="210" uniqueCount="140">
  <si>
    <t>Päivitetty</t>
  </si>
  <si>
    <t>Hankintayksikkö</t>
  </si>
  <si>
    <t>Puhelin-numero</t>
  </si>
  <si>
    <t>Lisätietoja</t>
  </si>
  <si>
    <r>
      <t xml:space="preserve">HUOM! Tiedot ovat </t>
    </r>
    <r>
      <rPr>
        <u/>
        <sz val="8"/>
        <color theme="1"/>
        <rFont val="Arial"/>
        <family val="2"/>
      </rPr>
      <t>alustavia</t>
    </r>
    <r>
      <rPr>
        <sz val="8"/>
        <color theme="1"/>
        <rFont val="Arial"/>
        <family val="2"/>
      </rPr>
      <t xml:space="preserve"> ja voivat muuttua</t>
    </r>
  </si>
  <si>
    <t>Sijainti 
(kunta tai
maakunta)</t>
  </si>
  <si>
    <t>Väylä-muoto</t>
  </si>
  <si>
    <t>Punainen fontti</t>
  </si>
  <si>
    <t>= tiedot muuttuneet tai uusi hankinta</t>
  </si>
  <si>
    <t>Yhteensä</t>
  </si>
  <si>
    <t>Hanke</t>
  </si>
  <si>
    <t>Sopimuksen kohde</t>
  </si>
  <si>
    <t>Suunnitelma-laji</t>
  </si>
  <si>
    <t>Yhteyshenkilö</t>
  </si>
  <si>
    <t>Sopimus alkaa 
(vvvv/kk)</t>
  </si>
  <si>
    <t>Sopimus päättyy 
(vvvv/kk)</t>
  </si>
  <si>
    <t>Suunnittelun hankintaohjelma</t>
  </si>
  <si>
    <t>Rata</t>
  </si>
  <si>
    <t>Hankinta alkaa
(vvvv/kk)</t>
  </si>
  <si>
    <t>Kustannus-arvio, € (ilman alv:a)</t>
  </si>
  <si>
    <t>Väylävirasto ja ELY L-vastuualue</t>
  </si>
  <si>
    <t>Väylävirasto</t>
  </si>
  <si>
    <t>Tie</t>
  </si>
  <si>
    <t xml:space="preserve">Tie </t>
  </si>
  <si>
    <t>Mestari-kisällimalli käytössä (Kyllä/Ei)</t>
  </si>
  <si>
    <t>Ei</t>
  </si>
  <si>
    <t>Tasoristeysteema</t>
  </si>
  <si>
    <t>Suomi</t>
  </si>
  <si>
    <t>Jarmo Niskanen</t>
  </si>
  <si>
    <t>TS</t>
  </si>
  <si>
    <t>2025/01</t>
  </si>
  <si>
    <t>Ratasuunnittelu</t>
  </si>
  <si>
    <t>2024/11</t>
  </si>
  <si>
    <t>2024/09</t>
  </si>
  <si>
    <t>Tornio-Kolari sähköistyksen suunnittelu</t>
  </si>
  <si>
    <t>2025/04</t>
  </si>
  <si>
    <t>Arja Lesonen</t>
  </si>
  <si>
    <t>029 534 3520</t>
  </si>
  <si>
    <t>Rata- ja rakentamissuunnitelma</t>
  </si>
  <si>
    <t>2025/12</t>
  </si>
  <si>
    <t>Alavus</t>
  </si>
  <si>
    <t>Maija Lavapuro</t>
  </si>
  <si>
    <t>029 345 3382</t>
  </si>
  <si>
    <t>Pello-(Kolari), ratasuunnitelma</t>
  </si>
  <si>
    <t>2025/08</t>
  </si>
  <si>
    <t>Pello, Kolari</t>
  </si>
  <si>
    <t>Sähköistyksen vaatimat muutokset (mm. syöttöasema, siltakohteita, pohjanvahvistuskohteita) sekä tasoristeysturvallisuuden parantamista.</t>
  </si>
  <si>
    <t>Vt 4 Äänekoski-Viitasaari tieosuuden kehittäminen</t>
  </si>
  <si>
    <t>Valtatien 4 parantaminen välillä Kalaniemi-Niinilahti, tiesuunnitelman laatiminen</t>
  </si>
  <si>
    <t>Tiesuunnittelu</t>
  </si>
  <si>
    <t>0295343127</t>
  </si>
  <si>
    <t>Tiesuunnitelman laatiminen esitetylle yhteysvälille osana Äänekoski-Viitasaari hanketta.</t>
  </si>
  <si>
    <t>2027/12</t>
  </si>
  <si>
    <t>Kärppäkoski-Prinkkilä rata- ja rakentamissuunnittelu</t>
  </si>
  <si>
    <t>2026/03</t>
  </si>
  <si>
    <t>Rakentamissuunnittelu</t>
  </si>
  <si>
    <t>Etelä-Pohjanmaan ELY-keskuksen suunnittelun ja asiantuntijapalveluiden puitesopimus v. 2025 - 2027</t>
  </si>
  <si>
    <t>Puite</t>
  </si>
  <si>
    <t>Etelä-Pohjanmaa, Pohjanmaa, Keski-Pohjanmaa</t>
  </si>
  <si>
    <t>Etelä-Pohjanmaan ELY</t>
  </si>
  <si>
    <t xml:space="preserve">Janne Ponsimaa </t>
  </si>
  <si>
    <t>0295 027 746</t>
  </si>
  <si>
    <t>Kyllä</t>
  </si>
  <si>
    <t>Vaativuus-luokka (Perus/Vaativa/Erittäin vaativa)</t>
  </si>
  <si>
    <t>Perus</t>
  </si>
  <si>
    <t>2025/09</t>
  </si>
  <si>
    <t>2025/11</t>
  </si>
  <si>
    <t>2025/10</t>
  </si>
  <si>
    <t>2026/01</t>
  </si>
  <si>
    <t>Iiro Hämäläinen</t>
  </si>
  <si>
    <t>029 534 3435</t>
  </si>
  <si>
    <t>Vaativa</t>
  </si>
  <si>
    <t>Pohjois-Pohjanmaan ELY</t>
  </si>
  <si>
    <t>Maanhankinnan ja kiinteistönpidon puitesopimus 2025 - 2027</t>
  </si>
  <si>
    <t>Pohjois-Pohjamaa, Kainuu, Lappi</t>
  </si>
  <si>
    <t>Sami Mantere</t>
  </si>
  <si>
    <t>0295 038 080</t>
  </si>
  <si>
    <t>2026/04</t>
  </si>
  <si>
    <t>Vt 23 parantaminen Karvion kanavan kohdalla</t>
  </si>
  <si>
    <t>2028/08</t>
  </si>
  <si>
    <t>Heinävesi</t>
  </si>
  <si>
    <t>Harri Liikanen</t>
  </si>
  <si>
    <t>029 534 3007</t>
  </si>
  <si>
    <t>Valtatietä n. 2 km osuus. Kolme siltaa, joista kaksi pieniä kevyen liikenteen siltoja ja yksi iso Karvion kosken ja kanavan ylittävä silta.</t>
  </si>
  <si>
    <t>Rauman seisake</t>
  </si>
  <si>
    <t>Seisakkeen rakentamissuunnittelu</t>
  </si>
  <si>
    <t>2025/07</t>
  </si>
  <si>
    <t>Rauma</t>
  </si>
  <si>
    <t>Juha Sillanpää</t>
  </si>
  <si>
    <t>0295343608</t>
  </si>
  <si>
    <t>Yhteishanke Rauman kaupungin kanssa</t>
  </si>
  <si>
    <t>2026/12</t>
  </si>
  <si>
    <t>2026/02</t>
  </si>
  <si>
    <t>2027/06</t>
  </si>
  <si>
    <t>TRL suunnittelu 2026</t>
  </si>
  <si>
    <t>Tasoristeyslaitosten rakentamissuunnittelu</t>
  </si>
  <si>
    <t>Vt 4 parantaminen Hirvas-Rovaniemi-Vikajärvi-välillä</t>
  </si>
  <si>
    <t>Tiesuunnitelma</t>
  </si>
  <si>
    <t>2027/10</t>
  </si>
  <si>
    <t>Rovaniemi</t>
  </si>
  <si>
    <t>Keijo Heikkilä</t>
  </si>
  <si>
    <t>029 534 3582</t>
  </si>
  <si>
    <t>Toteutetaan yhdessä Lapin ELY -keskuksen kanssa</t>
  </si>
  <si>
    <t>Vt 4 Napapiiri-Apukka tiesuunnitelman laadinta</t>
  </si>
  <si>
    <t>Rataosuuden Kouvola-Selänpää nopeudennoston ratasuunnitelman laatiminen</t>
  </si>
  <si>
    <t>Ratasuunnitelmassa poistetaan osuudelta 3 kpl tasoristeyksiä ja suunnitellaan kaarreoikaisut (nopeudennostotoimenpiteet).</t>
  </si>
  <si>
    <t>Ratasuunnitelma</t>
  </si>
  <si>
    <t>2026/11</t>
  </si>
  <si>
    <t>Kouvola</t>
  </si>
  <si>
    <t>Heidi Mäenpää</t>
  </si>
  <si>
    <t>0295343819</t>
  </si>
  <si>
    <t>Rata -ja rakentamissuunnitelmassa suunnitellaan Alavudella sijaitsevien Kärppäkosken, Ojanperän, Pajulan ja Prinkkilän tasoristeysten poistaminen korvaavine tieyhteyksineen. Lisäksi toimeksiantoon kuuluu saman kunnan alueella sijaitsevien Kuuselan ja Kuorasjärven tasoristeysten parantamisen ratasuunnitelman laatiminen sekä Kallion tasoristeyksen näkemäleikkauksen rakentamissuunnittelu. Pohjatutkimukset ja maastomallimittaukset sisältyvät toimeksiantoon.
Optiona toimeksiannossa on vesistösillan rata- ja rakentamissuunittelu Kärppäkoski-Prinkkilä kokonaisuuteen liittyen.</t>
  </si>
  <si>
    <t>Vt27 Ylivieskan eteläinen ylikulkusilta</t>
  </si>
  <si>
    <t>Vt27 Ylivieskan eteläinen ylikulkusilta rakentamissuunnitelman laatiminen</t>
  </si>
  <si>
    <t>Ylivieska</t>
  </si>
  <si>
    <t>Mikko Ylikulju</t>
  </si>
  <si>
    <t>029 534 3537</t>
  </si>
  <si>
    <t>Sisältää lisäksi junaradan päällysrakenne- ja sähköratasuunnittelua sekä katu- ja kevyenliikenteen suunnittelua.</t>
  </si>
  <si>
    <t>Rail Nordica, suunnittelupalvelut 2026-2030</t>
  </si>
  <si>
    <t xml:space="preserve">Eurooppalaisen raideleveyden suunnittelu Kemin ja Tornion välisellä alueella.  Kohde sisältyy erooppalaisen raideleveyden ratayhteyksien suunnitteluun välille Tornio–Haaparanta–Kemi myönnettyyn  20 miljoonan euron valtuuteen. </t>
  </si>
  <si>
    <t>Yleis- ja ratasuunnittelmat</t>
  </si>
  <si>
    <t>10 000 000 - 15 000 000</t>
  </si>
  <si>
    <t>2026/06</t>
  </si>
  <si>
    <t>2029/06</t>
  </si>
  <si>
    <t>Outi Leuhtonen</t>
  </si>
  <si>
    <t>029 534 3334</t>
  </si>
  <si>
    <t>Markkinavuoropuhelutilaisuus alustavasti ke 12.11.2025 klo 12.00. Kutsu julkaistaan myöhemmin.</t>
  </si>
  <si>
    <t>Vt 6 parantaminen Kouvolan kohdalla välillä Keltti-Puhjo, RS</t>
  </si>
  <si>
    <t>RS</t>
  </si>
  <si>
    <t>2027/6</t>
  </si>
  <si>
    <t>Kymenlaakso</t>
  </si>
  <si>
    <t>Kaakkois-Suomen ELY-keskus</t>
  </si>
  <si>
    <t>Vesa Koistinen</t>
  </si>
  <si>
    <t>0295 029 179</t>
  </si>
  <si>
    <t>Vt 21 parantaminen välillä Maunu-Ropinsalmi, Enontekiö</t>
  </si>
  <si>
    <t>Enontekiö</t>
  </si>
  <si>
    <t>Lapin ELY-keskus</t>
  </si>
  <si>
    <t>Jukka Rantajärvi</t>
  </si>
  <si>
    <t>0295 037 008</t>
  </si>
  <si>
    <t>Vt 21 parantaminen välillä Ropinsalmi-Ailakkalahti, Enontekiö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</si>
</sst>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rial"/>
      <family val="2"/>
    </font>
    <font>
      <sz val="11"/>
      <color theme="1"/>
      <name val="Calibri"/>
      <family val="2"/>
      <scheme val="minor"/>
    </font>
    <font>
      <sz val="8"/>
      <color theme="1"/>
      <name val="Arial"/>
      <family val="2"/>
    </font>
    <font>
      <u/>
      <sz val="8"/>
      <color theme="1"/>
      <name val="Arial"/>
      <family val="2"/>
    </font>
    <font>
      <sz val="14"/>
      <color theme="1"/>
      <name val="Arial"/>
      <family val="2"/>
    </font>
    <font>
      <sz val="8"/>
      <color theme="1"/>
      <name val="Arial"/>
      <family val="2"/>
    </font>
    <font>
      <sz val="8"/>
      <color rgb="FFFF0000"/>
      <name val="Arial"/>
      <family val="2"/>
    </font>
    <font>
      <sz val="8"/>
      <color rgb="FF0070C0"/>
      <name val="Arial"/>
      <family val="2"/>
    </font>
    <font>
      <sz val="11"/>
      <name val="Arial"/>
      <family val="2"/>
    </font>
    <font>
      <sz val="10"/>
      <name val="Arial"/>
      <family val="2"/>
    </font>
    <font>
      <sz val="8"/>
      <name val="Arial"/>
      <family val="2"/>
    </font>
    <font>
      <sz val="11"/>
      <color theme="1"/>
      <name val="Calibri"/>
      <family val="2"/>
      <scheme val="minor"/>
    </font>
    <font>
      <sz val="11"/>
      <color rgb="FFFF0000"/>
      <name val="Arial"/>
      <family val="2"/>
    </font>
    <font>
      <sz val="11"/>
      <color theme="1"/>
      <name val="Arial"/>
      <family val="2"/>
    </font>
  </fonts>
  <fills count="2">
    <fill>
      <patternFill patternType="none"/>
    </fill>
    <fill>
      <patternFill patternType="gray125"/>
    </fill>
  </fills>
  <borders count="1">
    <border>
      <left/>
      <right/>
      <top/>
      <bottom/>
      <diagonal/>
    </border>
  </borders>
  <cellStyleXfs count="8">
    <xf numFmtId="0" fontId="0" fillId="0" borderId="0"/>
    <xf numFmtId="0" fontId="9" fillId="0" borderId="0"/>
    <xf numFmtId="0" fontId="11" fillId="0" borderId="0"/>
    <xf numFmtId="9" fontId="11" fillId="0" borderId="0" applyFont="0" applyFill="0" applyBorder="0" applyAlignment="0" applyProtection="0"/>
    <xf numFmtId="0" fontId="13" fillId="0" borderId="0"/>
    <xf numFmtId="0" fontId="13" fillId="0" borderId="0"/>
    <xf numFmtId="0" fontId="1" fillId="0" borderId="0"/>
    <xf numFmtId="9" fontId="1" fillId="0" borderId="0" applyFont="0" applyFill="0" applyBorder="0" applyAlignment="0" applyProtection="0"/>
  </cellStyleXfs>
  <cellXfs count="28">
    <xf numFmtId="0" fontId="0" fillId="0" borderId="0" xfId="0"/>
    <xf numFmtId="0" fontId="4" fillId="0" borderId="0" xfId="0" applyFont="1" applyAlignment="1">
      <alignment horizontal="left"/>
    </xf>
    <xf numFmtId="0" fontId="2" fillId="0" borderId="0" xfId="0" applyFont="1" applyAlignment="1">
      <alignment horizontal="left"/>
    </xf>
    <xf numFmtId="0" fontId="2" fillId="0" borderId="0" xfId="0" applyFont="1" applyAlignment="1">
      <alignment horizontal="left" vertical="center" wrapText="1"/>
    </xf>
    <xf numFmtId="0" fontId="5" fillId="0" borderId="0" xfId="0" applyFont="1" applyAlignment="1">
      <alignment horizontal="left" vertical="center" wrapText="1"/>
    </xf>
    <xf numFmtId="0" fontId="2" fillId="0" borderId="0" xfId="0" applyFont="1" applyAlignment="1"/>
    <xf numFmtId="14" fontId="2" fillId="0" borderId="0" xfId="0" quotePrefix="1" applyNumberFormat="1" applyFont="1" applyAlignment="1"/>
    <xf numFmtId="0" fontId="6" fillId="0" borderId="0" xfId="0" applyFont="1" applyFill="1" applyAlignment="1"/>
    <xf numFmtId="0" fontId="7" fillId="0" borderId="0" xfId="0" applyFont="1" applyFill="1" applyAlignment="1"/>
    <xf numFmtId="0" fontId="2" fillId="0" borderId="0" xfId="0" applyFont="1" applyAlignment="1">
      <alignment vertical="center" wrapText="1"/>
    </xf>
    <xf numFmtId="0" fontId="0" fillId="0" borderId="0" xfId="0" applyAlignment="1">
      <alignment vertical="center" wrapText="1"/>
    </xf>
    <xf numFmtId="0" fontId="8" fillId="0" borderId="0" xfId="0" applyFont="1" applyBorder="1" applyAlignment="1">
      <alignment vertical="top"/>
    </xf>
    <xf numFmtId="3" fontId="2" fillId="0" borderId="0" xfId="0" applyNumberFormat="1" applyFont="1" applyAlignment="1"/>
    <xf numFmtId="3" fontId="2" fillId="0" borderId="0" xfId="0" applyNumberFormat="1" applyFont="1" applyAlignment="1">
      <alignment vertical="center" wrapText="1"/>
    </xf>
    <xf numFmtId="49" fontId="10" fillId="0" borderId="0" xfId="0" applyNumberFormat="1" applyFont="1" applyAlignment="1" applyProtection="1">
      <alignment wrapText="1"/>
      <protection locked="0"/>
    </xf>
    <xf numFmtId="0" fontId="12" fillId="0" borderId="0" xfId="0" applyFont="1" applyAlignment="1">
      <alignment vertical="top"/>
    </xf>
    <xf numFmtId="0" fontId="12" fillId="0" borderId="0" xfId="0" applyFont="1" applyBorder="1" applyAlignment="1">
      <alignment vertical="top"/>
    </xf>
    <xf numFmtId="0" fontId="12" fillId="0" borderId="0" xfId="0" applyFont="1"/>
    <xf numFmtId="0" fontId="10" fillId="0" borderId="0" xfId="0" applyFont="1" applyAlignment="1" applyProtection="1">
      <alignment wrapText="1"/>
      <protection locked="0"/>
    </xf>
    <xf numFmtId="3" fontId="10" fillId="0" borderId="0" xfId="0" applyNumberFormat="1" applyFont="1" applyAlignment="1" applyProtection="1">
      <alignment wrapText="1"/>
      <protection locked="0"/>
    </xf>
    <xf numFmtId="0" fontId="2" fillId="0" borderId="0" xfId="0" applyFont="1" applyAlignment="1">
      <alignment wrapText="1"/>
    </xf>
    <xf numFmtId="3" fontId="10" fillId="0" borderId="0" xfId="4" applyNumberFormat="1" applyFont="1" applyAlignment="1" applyProtection="1">
      <alignment wrapText="1"/>
      <protection locked="0"/>
    </xf>
    <xf numFmtId="0" fontId="10" fillId="0" borderId="0" xfId="4" applyFont="1" applyAlignment="1" applyProtection="1">
      <alignment wrapText="1"/>
      <protection locked="0"/>
    </xf>
    <xf numFmtId="49" fontId="10" fillId="0" borderId="0" xfId="0" quotePrefix="1" applyNumberFormat="1" applyFont="1" applyAlignment="1" applyProtection="1">
      <alignment wrapText="1"/>
      <protection locked="0"/>
    </xf>
    <xf numFmtId="17" fontId="10" fillId="0" borderId="0" xfId="0" applyNumberFormat="1" applyFont="1" applyAlignment="1" applyProtection="1">
      <alignment wrapText="1"/>
      <protection locked="0"/>
    </xf>
    <xf numFmtId="0" fontId="10" fillId="0" borderId="0" xfId="2" applyFont="1" applyAlignment="1" applyProtection="1">
      <alignment wrapText="1"/>
      <protection locked="0"/>
    </xf>
    <xf numFmtId="3" fontId="10" fillId="0" borderId="0" xfId="2" applyNumberFormat="1" applyFont="1" applyAlignment="1" applyProtection="1">
      <alignment wrapText="1"/>
      <protection locked="0"/>
    </xf>
    <xf numFmtId="49" fontId="10" fillId="0" borderId="0" xfId="2" applyNumberFormat="1" applyFont="1" applyAlignment="1" applyProtection="1">
      <alignment wrapText="1"/>
      <protection locked="0"/>
    </xf>
  </cellXfs>
  <cellStyles count="8">
    <cellStyle name="Normaali" xfId="0" builtinId="0"/>
    <cellStyle name="Normaali 2" xfId="1" xr:uid="{00000000-0005-0000-0000-000001000000}"/>
    <cellStyle name="Normaali 3" xfId="2" xr:uid="{00000000-0005-0000-0000-000002000000}"/>
    <cellStyle name="Normaali 3 2" xfId="6" xr:uid="{B6D0CB73-19D6-43C7-A989-A544E560F82B}"/>
    <cellStyle name="Normaali 3 3" xfId="5" xr:uid="{00000000-0005-0000-0000-000003000000}"/>
    <cellStyle name="Normaali 4" xfId="4" xr:uid="{00000000-0005-0000-0000-000004000000}"/>
    <cellStyle name="Prosenttia 2" xfId="3" xr:uid="{00000000-0005-0000-0000-000005000000}"/>
    <cellStyle name="Prosenttia 2 2" xfId="7" xr:uid="{7157A1D5-EB4E-4CF9-BB51-442B9AAE33CB}"/>
  </cellStyles>
  <dxfs count="31">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strike val="0"/>
        <outline val="0"/>
        <shadow val="0"/>
        <u val="none"/>
        <vertAlign val="baseline"/>
        <sz val="8"/>
        <color theme="1"/>
        <name val="Arial"/>
        <scheme val="none"/>
      </font>
      <alignment horizontal="left" vertical="center" textRotation="0" wrapText="1" indent="0" justifyLastLine="0" shrinkToFit="0" readingOrder="0"/>
    </dxf>
    <dxf>
      <font>
        <strike val="0"/>
        <outline val="0"/>
        <shadow val="0"/>
        <u val="none"/>
        <vertAlign val="baseline"/>
        <sz val="8"/>
        <color auto="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8"/>
        <color auto="1"/>
        <name val="Arial"/>
        <scheme val="none"/>
      </font>
      <numFmt numFmtId="30" formatCode="@"/>
      <alignment horizontal="general" vertical="bottom" textRotation="0" wrapText="1" indent="0" justifyLastLine="0" shrinkToFit="0" readingOrder="0"/>
      <protection locked="0" hidden="0"/>
    </dxf>
    <dxf>
      <font>
        <strike val="0"/>
        <outline val="0"/>
        <shadow val="0"/>
        <u val="none"/>
        <vertAlign val="baseline"/>
        <sz val="8"/>
        <color auto="1"/>
        <name val="Arial"/>
        <scheme val="none"/>
      </font>
      <numFmt numFmtId="30" formatCode="@"/>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alignment horizontal="general" vertical="bottom" textRotation="0" wrapText="1" indent="0" justifyLastLine="0" shrinkToFit="0" readingOrder="0"/>
      <border diagonalUp="0" diagonalDown="0" outline="0">
        <left/>
        <right/>
        <top style="thin">
          <color theme="4" tint="0.39997558519241921"/>
        </top>
        <bottom/>
      </border>
      <protection locked="0" hidden="0"/>
    </dxf>
    <dxf>
      <font>
        <strike val="0"/>
        <outline val="0"/>
        <shadow val="0"/>
        <u val="none"/>
        <vertAlign val="baseline"/>
        <sz val="8"/>
        <color auto="1"/>
        <name val="Arial"/>
        <scheme val="none"/>
      </font>
      <alignment horizontal="general" vertical="bottom" textRotation="0" wrapText="1" indent="0" justifyLastLine="0" shrinkToFit="0" readingOrder="0"/>
      <border diagonalUp="0" diagonalDown="0" outline="0">
        <left/>
        <right/>
        <top style="thin">
          <color theme="4" tint="0.39997558519241921"/>
        </top>
        <bottom/>
      </border>
      <protection locked="0" hidden="0"/>
    </dxf>
    <dxf>
      <font>
        <strike val="0"/>
        <outline val="0"/>
        <shadow val="0"/>
        <u val="none"/>
        <vertAlign val="baseline"/>
        <sz val="8"/>
        <color auto="1"/>
        <name val="Arial"/>
        <scheme val="none"/>
      </font>
      <numFmt numFmtId="30" formatCode="@"/>
      <alignment horizontal="general" vertical="bottom" textRotation="0" wrapText="1" indent="0" justifyLastLine="0" shrinkToFit="0" readingOrder="0"/>
      <border diagonalUp="0" diagonalDown="0" outline="0">
        <left/>
        <right/>
        <top style="thin">
          <color theme="4" tint="0.39997558519241921"/>
        </top>
        <bottom/>
      </border>
      <protection locked="0" hidden="0"/>
    </dxf>
    <dxf>
      <font>
        <strike val="0"/>
        <outline val="0"/>
        <shadow val="0"/>
        <u val="none"/>
        <vertAlign val="baseline"/>
        <sz val="8"/>
        <color auto="1"/>
        <name val="Arial"/>
        <scheme val="none"/>
      </font>
      <numFmt numFmtId="30" formatCode="@"/>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numFmt numFmtId="30" formatCode="@"/>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numFmt numFmtId="3" formatCode="#,##0"/>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b val="0"/>
        <i val="0"/>
        <strike val="0"/>
        <condense val="0"/>
        <extend val="0"/>
        <outline val="0"/>
        <shadow val="0"/>
        <u val="none"/>
        <vertAlign val="baseline"/>
        <sz val="8"/>
        <color auto="1"/>
        <name val="Arial"/>
        <family val="2"/>
        <scheme val="none"/>
      </font>
      <alignment horizontal="general" vertical="bottom" textRotation="0" wrapText="1" indent="0" justifyLastLine="0" shrinkToFit="0" readingOrder="0"/>
      <protection locked="0" hidden="0"/>
    </dxf>
    <dxf>
      <font>
        <strike val="0"/>
        <outline val="0"/>
        <shadow val="0"/>
        <u val="none"/>
        <vertAlign val="baseline"/>
        <sz val="8"/>
        <color auto="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8"/>
        <color auto="1"/>
        <name val="Arial"/>
        <scheme val="none"/>
      </font>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ulukko2" displayName="Taulukko2" ref="A6:O22" totalsRowCount="1" headerRowDxfId="15">
  <autoFilter ref="A6:O21" xr:uid="{00000000-0009-0000-0100-000002000000}"/>
  <sortState xmlns:xlrd2="http://schemas.microsoft.com/office/spreadsheetml/2017/richdata2" ref="A7:N15">
    <sortCondition ref="C5:C15"/>
  </sortState>
  <tableColumns count="15">
    <tableColumn id="13" xr3:uid="{00000000-0010-0000-0000-00000D000000}" name="Hanke" totalsRowLabel="Yhteensä" dataDxfId="30" totalsRowDxfId="14"/>
    <tableColumn id="1" xr3:uid="{00000000-0010-0000-0000-000001000000}" name="Sopimuksen kohde" dataDxfId="29" totalsRowDxfId="13"/>
    <tableColumn id="12" xr3:uid="{00000000-0010-0000-0000-00000C000000}" name="Väylä-muoto" totalsRowFunction="count" dataDxfId="28" totalsRowDxfId="12"/>
    <tableColumn id="2" xr3:uid="{00000000-0010-0000-0000-000002000000}" name="Suunnitelma-laji" dataDxfId="27" totalsRowDxfId="11"/>
    <tableColumn id="15" xr3:uid="{7F4425ED-D54E-4D6A-9DF5-96FDE4372C25}" name="Vaativuus-luokka (Perus/Vaativa/Erittäin vaativa)" dataDxfId="26" totalsRowDxfId="10" dataCellStyle="Normaali 3 2"/>
    <tableColumn id="3" xr3:uid="{00000000-0010-0000-0000-000003000000}" name="Kustannus-arvio, € (ilman alv:a)" totalsRowFunction="sum" dataDxfId="25" totalsRowDxfId="9"/>
    <tableColumn id="4" xr3:uid="{00000000-0010-0000-0000-000004000000}" name="Hankinta alkaa_x000a_(vvvv/kk)" dataDxfId="24" totalsRowDxfId="8"/>
    <tableColumn id="5" xr3:uid="{00000000-0010-0000-0000-000005000000}" name="Sopimus alkaa _x000a_(vvvv/kk)" dataDxfId="23" totalsRowDxfId="7"/>
    <tableColumn id="6" xr3:uid="{00000000-0010-0000-0000-000006000000}" name="Sopimus päättyy _x000a_(vvvv/kk)" dataDxfId="22" totalsRowDxfId="6"/>
    <tableColumn id="7" xr3:uid="{00000000-0010-0000-0000-000007000000}" name="Sijainti _x000a_(kunta tai_x000a_maakunta)" dataDxfId="21" totalsRowDxfId="5"/>
    <tableColumn id="8" xr3:uid="{00000000-0010-0000-0000-000008000000}" name="Hankintayksikkö" dataDxfId="20" totalsRowDxfId="4"/>
    <tableColumn id="9" xr3:uid="{00000000-0010-0000-0000-000009000000}" name="Yhteyshenkilö" dataDxfId="19" totalsRowDxfId="3"/>
    <tableColumn id="10" xr3:uid="{00000000-0010-0000-0000-00000A000000}" name="Puhelin-numero" dataDxfId="18" totalsRowDxfId="2"/>
    <tableColumn id="14" xr3:uid="{00000000-0010-0000-0000-00000E000000}" name="Mestari-kisällimalli käytössä (Kyllä/Ei)" dataDxfId="17" totalsRowDxfId="1" dataCellStyle="Normaali 3"/>
    <tableColumn id="11" xr3:uid="{00000000-0010-0000-0000-00000B000000}" name="Lisätietoja" dataDxfId="16" totalsRowDxfId="0"/>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2"/>
  <sheetViews>
    <sheetView tabSelected="1" zoomScaleNormal="100" workbookViewId="0">
      <selection activeCell="D2" sqref="D2"/>
    </sheetView>
  </sheetViews>
  <sheetFormatPr defaultRowHeight="14.25" x14ac:dyDescent="0.2"/>
  <cols>
    <col min="1" max="1" width="28.75" style="2" customWidth="1"/>
    <col min="2" max="2" width="27.25" style="2" customWidth="1"/>
    <col min="3" max="3" width="8.125" style="5" customWidth="1"/>
    <col min="4" max="4" width="10.75" style="5" customWidth="1"/>
    <col min="5" max="5" width="9.25" style="12" customWidth="1"/>
    <col min="6" max="8" width="8" style="5" customWidth="1"/>
    <col min="9" max="9" width="12.125" style="20" bestFit="1" customWidth="1"/>
    <col min="10" max="10" width="16.875" style="5" customWidth="1"/>
    <col min="11" max="11" width="12.75" style="2" bestFit="1" customWidth="1"/>
    <col min="12" max="12" width="10.125" style="2" customWidth="1"/>
    <col min="13" max="13" width="9.125" customWidth="1"/>
    <col min="14" max="14" width="9.75" customWidth="1"/>
    <col min="15" max="15" width="10.125" customWidth="1"/>
  </cols>
  <sheetData>
    <row r="1" spans="1:15" ht="18" x14ac:dyDescent="0.25">
      <c r="A1" s="1" t="s">
        <v>20</v>
      </c>
      <c r="B1" s="1"/>
      <c r="C1" s="5" t="s">
        <v>4</v>
      </c>
    </row>
    <row r="2" spans="1:15" ht="18" x14ac:dyDescent="0.25">
      <c r="A2" s="1" t="s">
        <v>16</v>
      </c>
      <c r="B2" s="1"/>
      <c r="C2" s="5" t="s">
        <v>0</v>
      </c>
      <c r="D2" s="6">
        <v>45973</v>
      </c>
      <c r="J2" s="9"/>
    </row>
    <row r="3" spans="1:15" ht="18" x14ac:dyDescent="0.25">
      <c r="A3" s="1"/>
      <c r="B3" s="1"/>
      <c r="C3" s="7" t="s">
        <v>7</v>
      </c>
      <c r="E3" s="12" t="s">
        <v>8</v>
      </c>
      <c r="J3" s="10"/>
    </row>
    <row r="4" spans="1:15" ht="18" x14ac:dyDescent="0.25">
      <c r="A4" s="1"/>
      <c r="B4" s="1"/>
      <c r="C4" s="8"/>
      <c r="J4" s="10"/>
    </row>
    <row r="5" spans="1:15" x14ac:dyDescent="0.2">
      <c r="J5" s="10"/>
    </row>
    <row r="6" spans="1:15" ht="53.25" customHeight="1" x14ac:dyDescent="0.2">
      <c r="A6" s="4" t="s">
        <v>10</v>
      </c>
      <c r="B6" s="3" t="s">
        <v>11</v>
      </c>
      <c r="C6" s="9" t="s">
        <v>6</v>
      </c>
      <c r="D6" s="9" t="s">
        <v>12</v>
      </c>
      <c r="E6" s="9" t="s">
        <v>63</v>
      </c>
      <c r="F6" s="13" t="s">
        <v>19</v>
      </c>
      <c r="G6" s="9" t="s">
        <v>18</v>
      </c>
      <c r="H6" s="9" t="s">
        <v>14</v>
      </c>
      <c r="I6" s="9" t="s">
        <v>15</v>
      </c>
      <c r="J6" s="9" t="s">
        <v>5</v>
      </c>
      <c r="K6" s="9" t="s">
        <v>1</v>
      </c>
      <c r="L6" s="3" t="s">
        <v>13</v>
      </c>
      <c r="M6" s="3" t="s">
        <v>2</v>
      </c>
      <c r="N6" s="20" t="s">
        <v>24</v>
      </c>
      <c r="O6" s="3" t="s">
        <v>3</v>
      </c>
    </row>
    <row r="7" spans="1:15" s="15" customFormat="1" ht="123.75" x14ac:dyDescent="0.2">
      <c r="A7" s="18" t="s">
        <v>34</v>
      </c>
      <c r="B7" s="18" t="s">
        <v>43</v>
      </c>
      <c r="C7" s="18" t="s">
        <v>17</v>
      </c>
      <c r="D7" s="18" t="s">
        <v>31</v>
      </c>
      <c r="E7" s="18"/>
      <c r="F7" s="19">
        <v>500000</v>
      </c>
      <c r="G7" s="18" t="s">
        <v>39</v>
      </c>
      <c r="H7" s="18" t="s">
        <v>92</v>
      </c>
      <c r="I7" s="18" t="s">
        <v>93</v>
      </c>
      <c r="J7" s="18" t="s">
        <v>45</v>
      </c>
      <c r="K7" s="18" t="s">
        <v>21</v>
      </c>
      <c r="L7" s="18" t="s">
        <v>36</v>
      </c>
      <c r="M7" s="14" t="s">
        <v>37</v>
      </c>
      <c r="N7" s="14" t="s">
        <v>25</v>
      </c>
      <c r="O7" s="18" t="s">
        <v>46</v>
      </c>
    </row>
    <row r="8" spans="1:15" s="16" customFormat="1" ht="112.5" x14ac:dyDescent="0.2">
      <c r="A8" s="18" t="s">
        <v>78</v>
      </c>
      <c r="B8" s="18" t="s">
        <v>55</v>
      </c>
      <c r="C8" s="18" t="s">
        <v>22</v>
      </c>
      <c r="D8" s="18" t="s">
        <v>55</v>
      </c>
      <c r="E8" s="18" t="s">
        <v>71</v>
      </c>
      <c r="F8" s="19">
        <v>550000</v>
      </c>
      <c r="G8" s="18" t="s">
        <v>44</v>
      </c>
      <c r="H8" s="18" t="s">
        <v>66</v>
      </c>
      <c r="I8" s="18" t="s">
        <v>79</v>
      </c>
      <c r="J8" s="18" t="s">
        <v>80</v>
      </c>
      <c r="K8" s="18" t="s">
        <v>21</v>
      </c>
      <c r="L8" s="18" t="s">
        <v>81</v>
      </c>
      <c r="M8" s="14" t="s">
        <v>82</v>
      </c>
      <c r="N8" s="14" t="s">
        <v>25</v>
      </c>
      <c r="O8" s="18" t="s">
        <v>83</v>
      </c>
    </row>
    <row r="9" spans="1:15" s="11" customFormat="1" ht="45" x14ac:dyDescent="0.2">
      <c r="A9" s="18" t="s">
        <v>104</v>
      </c>
      <c r="B9" s="18" t="s">
        <v>105</v>
      </c>
      <c r="C9" s="18" t="s">
        <v>17</v>
      </c>
      <c r="D9" s="18" t="s">
        <v>106</v>
      </c>
      <c r="E9" s="18" t="s">
        <v>64</v>
      </c>
      <c r="F9" s="19">
        <v>600000</v>
      </c>
      <c r="G9" s="18" t="s">
        <v>67</v>
      </c>
      <c r="H9" s="18" t="s">
        <v>39</v>
      </c>
      <c r="I9" s="18" t="s">
        <v>107</v>
      </c>
      <c r="J9" s="18" t="s">
        <v>108</v>
      </c>
      <c r="K9" s="18" t="s">
        <v>21</v>
      </c>
      <c r="L9" s="18" t="s">
        <v>109</v>
      </c>
      <c r="M9" s="14" t="s">
        <v>110</v>
      </c>
      <c r="N9" s="14" t="s">
        <v>25</v>
      </c>
      <c r="O9" s="18"/>
    </row>
    <row r="10" spans="1:15" s="11" customFormat="1" ht="45" x14ac:dyDescent="0.2">
      <c r="A10" s="18" t="s">
        <v>26</v>
      </c>
      <c r="B10" s="18" t="s">
        <v>94</v>
      </c>
      <c r="C10" s="18" t="s">
        <v>17</v>
      </c>
      <c r="D10" s="18" t="s">
        <v>55</v>
      </c>
      <c r="E10" s="18"/>
      <c r="F10" s="19">
        <v>200000</v>
      </c>
      <c r="G10" s="18" t="s">
        <v>54</v>
      </c>
      <c r="H10" s="18" t="s">
        <v>77</v>
      </c>
      <c r="I10" s="18" t="s">
        <v>91</v>
      </c>
      <c r="J10" s="18" t="s">
        <v>27</v>
      </c>
      <c r="K10" s="18" t="s">
        <v>21</v>
      </c>
      <c r="L10" s="18" t="s">
        <v>69</v>
      </c>
      <c r="M10" s="18" t="s">
        <v>70</v>
      </c>
      <c r="N10" s="14" t="s">
        <v>25</v>
      </c>
      <c r="O10" s="18" t="s">
        <v>95</v>
      </c>
    </row>
    <row r="11" spans="1:15" s="11" customFormat="1" ht="90" x14ac:dyDescent="0.2">
      <c r="A11" s="18" t="s">
        <v>47</v>
      </c>
      <c r="B11" s="18" t="s">
        <v>48</v>
      </c>
      <c r="C11" s="18" t="s">
        <v>22</v>
      </c>
      <c r="D11" s="18" t="s">
        <v>49</v>
      </c>
      <c r="E11" s="18"/>
      <c r="F11" s="19">
        <v>180000</v>
      </c>
      <c r="G11" s="18" t="s">
        <v>32</v>
      </c>
      <c r="H11" s="18" t="s">
        <v>30</v>
      </c>
      <c r="I11" s="18" t="s">
        <v>39</v>
      </c>
      <c r="J11" s="18" t="s">
        <v>27</v>
      </c>
      <c r="K11" s="18" t="s">
        <v>21</v>
      </c>
      <c r="L11" s="18" t="s">
        <v>28</v>
      </c>
      <c r="M11" s="14" t="s">
        <v>50</v>
      </c>
      <c r="N11" s="14" t="s">
        <v>25</v>
      </c>
      <c r="O11" s="18" t="s">
        <v>51</v>
      </c>
    </row>
    <row r="12" spans="1:15" s="11" customFormat="1" ht="45" x14ac:dyDescent="0.2">
      <c r="A12" s="18" t="s">
        <v>84</v>
      </c>
      <c r="B12" s="18" t="s">
        <v>85</v>
      </c>
      <c r="C12" s="18" t="s">
        <v>17</v>
      </c>
      <c r="D12" s="18" t="s">
        <v>55</v>
      </c>
      <c r="E12" s="18"/>
      <c r="F12" s="19">
        <v>100000</v>
      </c>
      <c r="G12" s="18" t="s">
        <v>86</v>
      </c>
      <c r="H12" s="18" t="s">
        <v>44</v>
      </c>
      <c r="I12" s="18" t="s">
        <v>39</v>
      </c>
      <c r="J12" s="18" t="s">
        <v>87</v>
      </c>
      <c r="K12" s="18" t="s">
        <v>21</v>
      </c>
      <c r="L12" s="18" t="s">
        <v>88</v>
      </c>
      <c r="M12" s="23" t="s">
        <v>89</v>
      </c>
      <c r="N12" s="14" t="s">
        <v>25</v>
      </c>
      <c r="O12" s="18" t="s">
        <v>90</v>
      </c>
    </row>
    <row r="13" spans="1:15" s="16" customFormat="1" ht="56.25" x14ac:dyDescent="0.2">
      <c r="A13" s="18" t="s">
        <v>96</v>
      </c>
      <c r="B13" s="18" t="s">
        <v>103</v>
      </c>
      <c r="C13" s="18" t="s">
        <v>22</v>
      </c>
      <c r="D13" s="18" t="s">
        <v>97</v>
      </c>
      <c r="E13" s="18" t="s">
        <v>71</v>
      </c>
      <c r="F13" s="19">
        <v>500000</v>
      </c>
      <c r="G13" s="18" t="s">
        <v>67</v>
      </c>
      <c r="H13" s="18" t="s">
        <v>39</v>
      </c>
      <c r="I13" s="18" t="s">
        <v>98</v>
      </c>
      <c r="J13" s="18" t="s">
        <v>99</v>
      </c>
      <c r="K13" s="18" t="s">
        <v>21</v>
      </c>
      <c r="L13" s="18" t="s">
        <v>100</v>
      </c>
      <c r="M13" s="18" t="s">
        <v>101</v>
      </c>
      <c r="N13" s="18" t="s">
        <v>25</v>
      </c>
      <c r="O13" s="18" t="s">
        <v>102</v>
      </c>
    </row>
    <row r="14" spans="1:15" s="17" customFormat="1" ht="409.5" x14ac:dyDescent="0.2">
      <c r="A14" s="18" t="s">
        <v>26</v>
      </c>
      <c r="B14" s="18" t="s">
        <v>53</v>
      </c>
      <c r="C14" s="18" t="s">
        <v>17</v>
      </c>
      <c r="D14" s="22" t="s">
        <v>38</v>
      </c>
      <c r="E14" s="22"/>
      <c r="F14" s="21">
        <v>300000</v>
      </c>
      <c r="G14" s="22" t="s">
        <v>33</v>
      </c>
      <c r="H14" s="18" t="s">
        <v>32</v>
      </c>
      <c r="I14" s="18" t="s">
        <v>54</v>
      </c>
      <c r="J14" s="18" t="s">
        <v>40</v>
      </c>
      <c r="K14" s="18" t="s">
        <v>21</v>
      </c>
      <c r="L14" s="18" t="s">
        <v>41</v>
      </c>
      <c r="M14" s="14" t="s">
        <v>42</v>
      </c>
      <c r="N14" s="14"/>
      <c r="O14" s="18" t="s">
        <v>111</v>
      </c>
    </row>
    <row r="15" spans="1:15" s="17" customFormat="1" ht="101.25" x14ac:dyDescent="0.2">
      <c r="A15" s="18" t="s">
        <v>112</v>
      </c>
      <c r="B15" s="18" t="s">
        <v>113</v>
      </c>
      <c r="C15" s="18" t="s">
        <v>22</v>
      </c>
      <c r="D15" s="18" t="s">
        <v>55</v>
      </c>
      <c r="E15" s="18" t="s">
        <v>71</v>
      </c>
      <c r="F15" s="19">
        <v>400000</v>
      </c>
      <c r="G15" s="18" t="s">
        <v>66</v>
      </c>
      <c r="H15" s="18" t="s">
        <v>92</v>
      </c>
      <c r="I15" s="18" t="s">
        <v>91</v>
      </c>
      <c r="J15" s="18" t="s">
        <v>114</v>
      </c>
      <c r="K15" s="18" t="s">
        <v>21</v>
      </c>
      <c r="L15" s="18" t="s">
        <v>115</v>
      </c>
      <c r="M15" s="23" t="s">
        <v>116</v>
      </c>
      <c r="N15" s="14" t="s">
        <v>25</v>
      </c>
      <c r="O15" s="18" t="s">
        <v>117</v>
      </c>
    </row>
    <row r="16" spans="1:15" ht="78.75" x14ac:dyDescent="0.2">
      <c r="A16" s="18" t="s">
        <v>118</v>
      </c>
      <c r="B16" s="18" t="s">
        <v>119</v>
      </c>
      <c r="C16" s="18" t="s">
        <v>17</v>
      </c>
      <c r="D16" s="18" t="s">
        <v>120</v>
      </c>
      <c r="E16" s="18"/>
      <c r="F16" s="19" t="s">
        <v>121</v>
      </c>
      <c r="G16" s="24" t="s">
        <v>66</v>
      </c>
      <c r="H16" s="24" t="s">
        <v>122</v>
      </c>
      <c r="I16" s="18" t="s">
        <v>123</v>
      </c>
      <c r="J16" s="18" t="s">
        <v>27</v>
      </c>
      <c r="K16" s="18" t="s">
        <v>21</v>
      </c>
      <c r="L16" s="18" t="s">
        <v>124</v>
      </c>
      <c r="M16" s="14" t="s">
        <v>125</v>
      </c>
      <c r="N16" s="14"/>
      <c r="O16" s="18" t="s">
        <v>126</v>
      </c>
    </row>
    <row r="17" spans="1:15" ht="33.75" x14ac:dyDescent="0.2">
      <c r="A17" s="25" t="s">
        <v>56</v>
      </c>
      <c r="B17" s="25"/>
      <c r="C17" s="25" t="s">
        <v>23</v>
      </c>
      <c r="D17" s="25" t="s">
        <v>57</v>
      </c>
      <c r="E17" s="25"/>
      <c r="F17" s="26">
        <v>8000000</v>
      </c>
      <c r="G17" s="25" t="s">
        <v>32</v>
      </c>
      <c r="H17" s="25" t="s">
        <v>30</v>
      </c>
      <c r="I17" s="25" t="s">
        <v>52</v>
      </c>
      <c r="J17" s="25" t="s">
        <v>58</v>
      </c>
      <c r="K17" s="25" t="s">
        <v>59</v>
      </c>
      <c r="L17" s="25" t="s">
        <v>60</v>
      </c>
      <c r="M17" s="27" t="s">
        <v>61</v>
      </c>
      <c r="N17" s="27" t="s">
        <v>62</v>
      </c>
      <c r="O17" s="25"/>
    </row>
    <row r="18" spans="1:15" ht="22.5" x14ac:dyDescent="0.2">
      <c r="A18" s="25" t="s">
        <v>127</v>
      </c>
      <c r="B18" s="25"/>
      <c r="C18" s="25" t="s">
        <v>23</v>
      </c>
      <c r="D18" s="25" t="s">
        <v>128</v>
      </c>
      <c r="E18" s="25" t="s">
        <v>71</v>
      </c>
      <c r="F18" s="26">
        <v>500000</v>
      </c>
      <c r="G18" s="25" t="s">
        <v>67</v>
      </c>
      <c r="H18" s="25" t="s">
        <v>68</v>
      </c>
      <c r="I18" s="25" t="s">
        <v>129</v>
      </c>
      <c r="J18" s="25" t="s">
        <v>130</v>
      </c>
      <c r="K18" s="25" t="s">
        <v>131</v>
      </c>
      <c r="L18" s="25" t="s">
        <v>132</v>
      </c>
      <c r="M18" s="27" t="s">
        <v>133</v>
      </c>
      <c r="N18" s="27" t="s">
        <v>25</v>
      </c>
      <c r="O18" s="25"/>
    </row>
    <row r="19" spans="1:15" ht="22.5" x14ac:dyDescent="0.2">
      <c r="A19" s="25" t="s">
        <v>134</v>
      </c>
      <c r="B19" s="25"/>
      <c r="C19" s="25" t="s">
        <v>23</v>
      </c>
      <c r="D19" s="25" t="s">
        <v>29</v>
      </c>
      <c r="E19" s="25"/>
      <c r="F19" s="26">
        <v>600000</v>
      </c>
      <c r="G19" s="25" t="s">
        <v>65</v>
      </c>
      <c r="H19" s="25" t="s">
        <v>66</v>
      </c>
      <c r="I19" s="25" t="s">
        <v>98</v>
      </c>
      <c r="J19" s="25" t="s">
        <v>135</v>
      </c>
      <c r="K19" s="25" t="s">
        <v>136</v>
      </c>
      <c r="L19" s="25" t="s">
        <v>137</v>
      </c>
      <c r="M19" s="27" t="s">
        <v>138</v>
      </c>
      <c r="N19" s="27" t="s">
        <v>25</v>
      </c>
      <c r="O19" s="25"/>
    </row>
    <row r="20" spans="1:15" ht="22.5" x14ac:dyDescent="0.2">
      <c r="A20" s="25" t="s">
        <v>139</v>
      </c>
      <c r="B20" s="25"/>
      <c r="C20" s="25" t="s">
        <v>23</v>
      </c>
      <c r="D20" s="25" t="s">
        <v>29</v>
      </c>
      <c r="E20" s="25"/>
      <c r="F20" s="26">
        <v>900000</v>
      </c>
      <c r="G20" s="25" t="s">
        <v>67</v>
      </c>
      <c r="H20" s="25" t="s">
        <v>39</v>
      </c>
      <c r="I20" s="25" t="s">
        <v>52</v>
      </c>
      <c r="J20" s="25" t="s">
        <v>135</v>
      </c>
      <c r="K20" s="25" t="s">
        <v>136</v>
      </c>
      <c r="L20" s="25" t="s">
        <v>137</v>
      </c>
      <c r="M20" s="27" t="s">
        <v>138</v>
      </c>
      <c r="N20" s="27" t="s">
        <v>25</v>
      </c>
      <c r="O20" s="25"/>
    </row>
    <row r="21" spans="1:15" ht="22.5" x14ac:dyDescent="0.2">
      <c r="A21" s="25" t="s">
        <v>73</v>
      </c>
      <c r="B21" s="25"/>
      <c r="C21" s="25" t="s">
        <v>23</v>
      </c>
      <c r="D21" s="25" t="s">
        <v>57</v>
      </c>
      <c r="E21" s="25"/>
      <c r="F21" s="26">
        <v>1600000</v>
      </c>
      <c r="G21" s="25" t="s">
        <v>35</v>
      </c>
      <c r="H21" s="25" t="s">
        <v>44</v>
      </c>
      <c r="I21" s="25" t="s">
        <v>52</v>
      </c>
      <c r="J21" s="25" t="s">
        <v>74</v>
      </c>
      <c r="K21" s="25" t="s">
        <v>72</v>
      </c>
      <c r="L21" s="25" t="s">
        <v>75</v>
      </c>
      <c r="M21" s="27" t="s">
        <v>76</v>
      </c>
      <c r="N21" s="27" t="s">
        <v>62</v>
      </c>
      <c r="O21" s="25"/>
    </row>
    <row r="22" spans="1:15" x14ac:dyDescent="0.2">
      <c r="A22" s="2" t="s">
        <v>9</v>
      </c>
      <c r="C22" s="2">
        <f>SUBTOTAL(103,Taulukko2[Väylä-muoto])</f>
        <v>15</v>
      </c>
      <c r="E22" s="5"/>
      <c r="F22" s="12">
        <f>SUBTOTAL(109,Taulukko2[Kustannus-arvio, € (ilman alv:a)])</f>
        <v>14930000</v>
      </c>
      <c r="G22" s="2"/>
      <c r="H22" s="2"/>
      <c r="I22" s="2"/>
      <c r="J22" s="20"/>
      <c r="K22" s="5"/>
      <c r="M22" s="2"/>
      <c r="N22" s="2"/>
      <c r="O22" s="2"/>
    </row>
  </sheetData>
  <dataValidations count="2">
    <dataValidation type="list" allowBlank="1" showInputMessage="1" showErrorMessage="1" error="Valitse luettelosta" prompt="Valitse luettelosta" sqref="N7:N21" xr:uid="{BE2B8D1C-6BC3-4848-BEFE-E2CDE6284872}">
      <formula1>"Kyllä,Ei"</formula1>
    </dataValidation>
    <dataValidation type="list" allowBlank="1" showInputMessage="1" showErrorMessage="1" error="Valitse luettelosta" prompt="Valitse luettelosta" sqref="E7:E21" xr:uid="{2072D939-D0FD-4857-94F4-14658D9CCC26}">
      <formula1>"Perus,Vaativa,Erittäin vaativa"</formula1>
    </dataValidation>
  </dataValidations>
  <pageMargins left="0.25" right="0.25" top="0.75" bottom="0.75" header="0.3" footer="0.3"/>
  <pageSetup paperSize="9" scale="73" fitToHeight="0" orientation="landscape" verticalDpi="96"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Asikainen Susanna</dc:creator>
  <cp:lastModifiedBy>Mäkinen Joni</cp:lastModifiedBy>
  <cp:lastPrinted>2024-12-11T13:12:26Z</cp:lastPrinted>
  <dcterms:created xsi:type="dcterms:W3CDTF">2012-01-02T12:53:54Z</dcterms:created>
  <dcterms:modified xsi:type="dcterms:W3CDTF">2025-11-12T12:33:59Z</dcterms:modified>
</cp:coreProperties>
</file>