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L:\ely_livi_yhteiset\Hankinnan_yht\Hankintaohjelmat\VÄYLÄ_ja_ELY_kootut_hankintaohjelmat\2025\6\Julkaisu\"/>
    </mc:Choice>
  </mc:AlternateContent>
  <xr:revisionPtr revIDLastSave="0" documentId="13_ncr:1_{F4C79955-9A81-4655-BA46-7645400118EC}" xr6:coauthVersionLast="47" xr6:coauthVersionMax="47" xr10:uidLastSave="{00000000-0000-0000-0000-000000000000}"/>
  <bookViews>
    <workbookView xWindow="-120" yWindow="-120" windowWidth="38640" windowHeight="21120" xr2:uid="{00000000-000D-0000-FFFF-FFFF00000000}"/>
  </bookViews>
  <sheets>
    <sheet name="Tau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 l="1"/>
  <c r="F29" i="1"/>
</calcChain>
</file>

<file path=xl/sharedStrings.xml><?xml version="1.0" encoding="utf-8"?>
<sst xmlns="http://schemas.openxmlformats.org/spreadsheetml/2006/main" count="283" uniqueCount="169">
  <si>
    <t>Päivitetty</t>
  </si>
  <si>
    <t>Hankintayksikkö</t>
  </si>
  <si>
    <t>Puhelin-numero</t>
  </si>
  <si>
    <t>Lisätietoja</t>
  </si>
  <si>
    <r>
      <t xml:space="preserve">HUOM! Tiedot ovat </t>
    </r>
    <r>
      <rPr>
        <u/>
        <sz val="8"/>
        <color theme="1"/>
        <rFont val="Arial"/>
        <family val="2"/>
      </rPr>
      <t>alustavia</t>
    </r>
    <r>
      <rPr>
        <sz val="8"/>
        <color theme="1"/>
        <rFont val="Arial"/>
        <family val="2"/>
      </rPr>
      <t xml:space="preserve"> ja voivat muuttua</t>
    </r>
  </si>
  <si>
    <t>Sijainti 
(kunta tai
maakunta)</t>
  </si>
  <si>
    <t>Väylä-muoto</t>
  </si>
  <si>
    <t>Punainen fontti</t>
  </si>
  <si>
    <t>= tiedot muuttuneet tai uusi hankinta</t>
  </si>
  <si>
    <t>Yhteensä</t>
  </si>
  <si>
    <t>Hanke</t>
  </si>
  <si>
    <t>Sopimuksen kohde</t>
  </si>
  <si>
    <t>Suunnitelma-laji</t>
  </si>
  <si>
    <t>Yhteyshenkilö</t>
  </si>
  <si>
    <t>Sopimus alkaa 
(vvvv/kk)</t>
  </si>
  <si>
    <t>Sopimus päättyy 
(vvvv/kk)</t>
  </si>
  <si>
    <t>Suunnittelun hankintaohjelma</t>
  </si>
  <si>
    <t>Rata</t>
  </si>
  <si>
    <t>Hankinta alkaa
(vvvv/kk)</t>
  </si>
  <si>
    <t>Kustannus-arvio, € (ilman alv:a)</t>
  </si>
  <si>
    <t>Väylävirasto ja ELY L-vastuualue</t>
  </si>
  <si>
    <t>Väylävirasto</t>
  </si>
  <si>
    <t>Tie</t>
  </si>
  <si>
    <t xml:space="preserve">Tie </t>
  </si>
  <si>
    <t>2024/12</t>
  </si>
  <si>
    <t>Mestari-kisällimalli käytössä (Kyllä/Ei)</t>
  </si>
  <si>
    <t>Ei</t>
  </si>
  <si>
    <t>Uudenmaan ELY</t>
  </si>
  <si>
    <t>Tasoristeysteema</t>
  </si>
  <si>
    <t>Suomi</t>
  </si>
  <si>
    <t>2026/09</t>
  </si>
  <si>
    <t>Jarmo Niskanen</t>
  </si>
  <si>
    <t>TS</t>
  </si>
  <si>
    <t>Pirkanmaa</t>
  </si>
  <si>
    <t>Pirkanmaan ELY</t>
  </si>
  <si>
    <t>Sami Ruski</t>
  </si>
  <si>
    <t>0295 036 184</t>
  </si>
  <si>
    <t>Vt 3 parantaminen välillä Sarkkila-Soppeenmäki</t>
  </si>
  <si>
    <t>2025/01</t>
  </si>
  <si>
    <t>Ratasuunnittelu</t>
  </si>
  <si>
    <t>2024/10</t>
  </si>
  <si>
    <t>2024/11</t>
  </si>
  <si>
    <t>2024/09</t>
  </si>
  <si>
    <t>Tornio-Kolari sähköistyksen suunnittelu</t>
  </si>
  <si>
    <t>Kolarin liikennepaikka, ratasuunnitelma</t>
  </si>
  <si>
    <t>2025/03</t>
  </si>
  <si>
    <t>2025/04</t>
  </si>
  <si>
    <t>Kolari</t>
  </si>
  <si>
    <t>Arja Lesonen</t>
  </si>
  <si>
    <t>029 534 3520</t>
  </si>
  <si>
    <t>Sähköistyksen vaatimat muutokset liikennepaikalla</t>
  </si>
  <si>
    <t>Heidi Mäenpää</t>
  </si>
  <si>
    <t>Rata- ja rakentamissuunnitelma</t>
  </si>
  <si>
    <t>2025/12</t>
  </si>
  <si>
    <t>Alavus</t>
  </si>
  <si>
    <t>Maija Lavapuro</t>
  </si>
  <si>
    <t>029 345 3382</t>
  </si>
  <si>
    <t>Vt 2 parantaminen välillä Nummela - Karkkila, YS ja YVA</t>
  </si>
  <si>
    <t>YS, YVA</t>
  </si>
  <si>
    <t>Uusimaa</t>
  </si>
  <si>
    <t>Maiju Kivioja</t>
  </si>
  <si>
    <t>0295 021 049</t>
  </si>
  <si>
    <t>Pello-(Kolari), ratasuunnitelma</t>
  </si>
  <si>
    <t>2025/08</t>
  </si>
  <si>
    <t>2027/03</t>
  </si>
  <si>
    <t>Pello, Kolari</t>
  </si>
  <si>
    <t>Sähköistyksen vaatimat muutokset (mm. syöttöasema, siltakohteita, pohjanvahvistuskohteita) sekä tasoristeysturvallisuuden parantamista.</t>
  </si>
  <si>
    <t>Vt 4 Äänekoski-Viitasaari tieosuuden kehittäminen</t>
  </si>
  <si>
    <t>Valtatien 4 parantaminen välillä Kalaniemi-Niinilahti, tiesuunnitelman laatiminen</t>
  </si>
  <si>
    <t>Tiesuunnittelu</t>
  </si>
  <si>
    <t>0295343127</t>
  </si>
  <si>
    <t>Tiesuunnitelman laatiminen esitetylle yhteysvälille osana Äänekoski-Viitasaari hanketta.</t>
  </si>
  <si>
    <t>2027/12</t>
  </si>
  <si>
    <t>Kouvola, Mäntyharju, Hirvensalmi, Mikkeli, Pieksämäki, Suonenjoki, Kuopio</t>
  </si>
  <si>
    <t>0295343819</t>
  </si>
  <si>
    <t>Kärppäkoski-Prinkkilä rata- ja rakentamissuunnittelu</t>
  </si>
  <si>
    <t>2026/03</t>
  </si>
  <si>
    <t>Rakentamissuunnittelu</t>
  </si>
  <si>
    <t>Rata -ja rakentamissuunnitelmassa suunnitellaan Alavudella sijaitsevien Kärppäkosken, Ojanperän, Pajulan ja Prinkkilän tasoristeysten poistaminen korvaavine tieyhteyksineen. Lisäksi toimeksiantoon kuuluu saman kunnan alueella sijaitsevien Kuuselan ja Kuorasjärven tasoristeysten parantamisen ratasuunnitelman laatiminen sekä Kallion tasoristeyksen näkemäleikkauksen rakentamissuunnittelu. Pohjatutkimukset ja maastomallimittaukset sisältyvät toimeksiantoon.
Optiona toimeksiannossa on vesistösillan rata- ja rakentamissuunittelu Kärppäkoski-Prinkkilä kokonaisuuteen liittyen.</t>
  </si>
  <si>
    <t>2026/10</t>
  </si>
  <si>
    <t>Etelä-Pohjanmaan ELY-keskuksen suunnittelun ja asiantuntijapalveluiden puitesopimus v. 2025 - 2027</t>
  </si>
  <si>
    <t>Puite</t>
  </si>
  <si>
    <t>Etelä-Pohjanmaa, Pohjanmaa, Keski-Pohjanmaa</t>
  </si>
  <si>
    <t>Etelä-Pohjanmaan ELY</t>
  </si>
  <si>
    <t xml:space="preserve">Janne Ponsimaa </t>
  </si>
  <si>
    <t>0295 027 746</t>
  </si>
  <si>
    <t>Kyllä</t>
  </si>
  <si>
    <t>Mikko Heiskanen</t>
  </si>
  <si>
    <t>Vaativuus-luokka (Perus/Vaativa/Erittäin vaativa)</t>
  </si>
  <si>
    <t>Perus</t>
  </si>
  <si>
    <t>2025/06</t>
  </si>
  <si>
    <t>Kouvola-Kuopio liikennepaikat ja tasoristeykset, ratasuunnitelma</t>
  </si>
  <si>
    <t xml:space="preserve">Kouvola-Kuopio välin neljän liikennepaikan parantamisen suunnittelu ja viiden tasoristeyksen parantamisen/poiston suunnittelu. </t>
  </si>
  <si>
    <t>2025/05</t>
  </si>
  <si>
    <t>Tampere-Pori tasoristeysten poisto</t>
  </si>
  <si>
    <t>Harjavallan ratapihalaajennus, ratasuunnitelma</t>
  </si>
  <si>
    <t>Harjavalta</t>
  </si>
  <si>
    <t>0295343808</t>
  </si>
  <si>
    <t>Yhteishanke, alikulku liipy ja raide-laiturimuutoksia</t>
  </si>
  <si>
    <t>Suupohja rataosa Seinäjoki-Kaskinen</t>
  </si>
  <si>
    <t>Ratasuunnitelma Seinäjoen rs, sillan uusiminen</t>
  </si>
  <si>
    <t>2025/09</t>
  </si>
  <si>
    <t>2025/11</t>
  </si>
  <si>
    <t>Seinäjoki</t>
  </si>
  <si>
    <t>Ratasuunnittelmaan voidaan yhdistää rakentamisuunnittelua ja laajemmin maastotutkimuksia</t>
  </si>
  <si>
    <t>2027/05</t>
  </si>
  <si>
    <t>Vt9 Auran eritasoliittymä ja kantatie 41 kääntö, Aura</t>
  </si>
  <si>
    <t>2025/10</t>
  </si>
  <si>
    <t>Varsinais-Suomi</t>
  </si>
  <si>
    <t>Varsinais-Suomen ELY</t>
  </si>
  <si>
    <t>Aku Reini</t>
  </si>
  <si>
    <t>0295 022 190</t>
  </si>
  <si>
    <t>2026/01</t>
  </si>
  <si>
    <t>TRL suunnittelu 2025</t>
  </si>
  <si>
    <t>Iiro Hämäläinen</t>
  </si>
  <si>
    <t>029 534 3435</t>
  </si>
  <si>
    <t>Vaativa</t>
  </si>
  <si>
    <t>2027/09</t>
  </si>
  <si>
    <t>Pohjois-Pohjanmaa</t>
  </si>
  <si>
    <t>Pohjois-Pohjanmaan ELY</t>
  </si>
  <si>
    <t>Ari Kuotesaho</t>
  </si>
  <si>
    <t>0295 038 259</t>
  </si>
  <si>
    <t>Maanhankinnan ja kiinteistönpidon puitesopimus 2025 - 2027</t>
  </si>
  <si>
    <t>Pohjois-Pohjamaa, Kainuu, Lappi</t>
  </si>
  <si>
    <t>Sami Mantere</t>
  </si>
  <si>
    <t>0295 038 080</t>
  </si>
  <si>
    <t>2026/04</t>
  </si>
  <si>
    <t>2027/04</t>
  </si>
  <si>
    <t xml:space="preserve"> Vt 8 parantaminen Kokkolan kohdalla, Kokkolan keskusta 1. vaihe</t>
  </si>
  <si>
    <t>2026/02</t>
  </si>
  <si>
    <t>Kokkola</t>
  </si>
  <si>
    <t>Akseli Nurmi</t>
  </si>
  <si>
    <t>029 534 3134</t>
  </si>
  <si>
    <t>Yhteishanke Kokkolan kaupungin ja Fintrafficin kanssa</t>
  </si>
  <si>
    <t>MAL Tampereen kaupunkiseudun seisakkeet</t>
  </si>
  <si>
    <t>Tampereen kaupunkiseudun seisakkeiden esisuunnittelu</t>
  </si>
  <si>
    <t>Esisuunnittelu</t>
  </si>
  <si>
    <t>2026/07</t>
  </si>
  <si>
    <t>Eero Virtanen</t>
  </si>
  <si>
    <t>0295343017</t>
  </si>
  <si>
    <t>Yhteishanke kuntien kanssa. Sisältää Epilän, Messukylän, Ruutanan, Sääksjärven ja Ylöjärven seisakkeiden esisuunnittelun. Tavoitteena tuottaa lähtötietoa ratasuunnitteluvaiheeseen ja kustannustietoa päätöksentekoon.</t>
  </si>
  <si>
    <t>Vt 23 parantaminen Karvion kanavan kohdalla</t>
  </si>
  <si>
    <t>2028/08</t>
  </si>
  <si>
    <t>Heinävesi</t>
  </si>
  <si>
    <t>Harri Liikanen</t>
  </si>
  <si>
    <t>029 534 3007</t>
  </si>
  <si>
    <t>Valtatietä n. 2 km osuus. Kolme siltaa, joista kaksi pieniä kevyen liikenteen siltoja ja yksi iso Karvion kosken ja kanavan ylittävä silta.</t>
  </si>
  <si>
    <t>Rauman seisake</t>
  </si>
  <si>
    <t>Seisakkeen rakentamissuunnittelu</t>
  </si>
  <si>
    <t>2025/07</t>
  </si>
  <si>
    <t>Rauma</t>
  </si>
  <si>
    <t>Juha Sillanpää</t>
  </si>
  <si>
    <t>0295343608</t>
  </si>
  <si>
    <t>Yhteishanke Rauman kaupungin kanssa</t>
  </si>
  <si>
    <t>Vt 4 ohikulkutie Iin kohdalla, TS</t>
  </si>
  <si>
    <t>2028/02</t>
  </si>
  <si>
    <t>Sänkimäen raakapuun kuormauspaikka ja sillat, rakentamissuunnittelu</t>
  </si>
  <si>
    <t>Siilinjärvi / Kuopio</t>
  </si>
  <si>
    <t>Jorma Sillanpää</t>
  </si>
  <si>
    <t>050 479 7013</t>
  </si>
  <si>
    <t>Ratasuunnitelma Kyrönjoen ratasilta rs</t>
  </si>
  <si>
    <t>11/2025</t>
  </si>
  <si>
    <t>Ratasuunnitelma Närpiönjoen ratasilta  rs</t>
  </si>
  <si>
    <t>01/2026</t>
  </si>
  <si>
    <t>Vt 6 parantaminen välillä Onkamo - Honkavaara, Tohmajärvi ja Joensuu</t>
  </si>
  <si>
    <t>Pohjois-Karjala</t>
  </si>
  <si>
    <t>Pohjois-Savon ELY-keskus</t>
  </si>
  <si>
    <t>Mikko Laitinen</t>
  </si>
  <si>
    <t>0295 026 736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</si>
</sst>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amily val="2"/>
    </font>
    <font>
      <sz val="11"/>
      <color theme="1"/>
      <name val="Calibri"/>
      <family val="2"/>
      <scheme val="minor"/>
    </font>
    <font>
      <sz val="8"/>
      <color theme="1"/>
      <name val="Arial"/>
      <family val="2"/>
    </font>
    <font>
      <u/>
      <sz val="8"/>
      <color theme="1"/>
      <name val="Arial"/>
      <family val="2"/>
    </font>
    <font>
      <sz val="14"/>
      <color theme="1"/>
      <name val="Arial"/>
      <family val="2"/>
    </font>
    <font>
      <sz val="8"/>
      <color theme="1"/>
      <name val="Arial"/>
      <family val="2"/>
    </font>
    <font>
      <sz val="8"/>
      <color rgb="FFFF0000"/>
      <name val="Arial"/>
      <family val="2"/>
    </font>
    <font>
      <sz val="8"/>
      <color rgb="FF0070C0"/>
      <name val="Arial"/>
      <family val="2"/>
    </font>
    <font>
      <sz val="11"/>
      <name val="Arial"/>
      <family val="2"/>
    </font>
    <font>
      <sz val="10"/>
      <name val="Arial"/>
      <family val="2"/>
    </font>
    <font>
      <sz val="8"/>
      <name val="Arial"/>
      <family val="2"/>
    </font>
    <font>
      <sz val="11"/>
      <color theme="1"/>
      <name val="Calibri"/>
      <family val="2"/>
      <scheme val="minor"/>
    </font>
    <font>
      <sz val="11"/>
      <color rgb="FFFF0000"/>
      <name val="Arial"/>
      <family val="2"/>
    </font>
    <font>
      <sz val="11"/>
      <color theme="1"/>
      <name val="Arial"/>
      <family val="2"/>
    </font>
    <font>
      <strike/>
      <sz val="8"/>
      <color rgb="FFFF0000"/>
      <name val="Arial"/>
      <family val="2"/>
    </font>
    <font>
      <strike/>
      <sz val="8"/>
      <color theme="1"/>
      <name val="Arial"/>
      <family val="2"/>
    </font>
    <font>
      <strike/>
      <sz val="8"/>
      <name val="Arial"/>
      <family val="2"/>
    </font>
  </fonts>
  <fills count="2">
    <fill>
      <patternFill patternType="none"/>
    </fill>
    <fill>
      <patternFill patternType="gray125"/>
    </fill>
  </fills>
  <borders count="4">
    <border>
      <left/>
      <right/>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8">
    <xf numFmtId="0" fontId="0" fillId="0" borderId="0"/>
    <xf numFmtId="0" fontId="9" fillId="0" borderId="0"/>
    <xf numFmtId="0" fontId="11" fillId="0" borderId="0"/>
    <xf numFmtId="9" fontId="11" fillId="0" borderId="0" applyFont="0" applyFill="0" applyBorder="0" applyAlignment="0" applyProtection="0"/>
    <xf numFmtId="0" fontId="13" fillId="0" borderId="0"/>
    <xf numFmtId="0" fontId="13" fillId="0" borderId="0"/>
    <xf numFmtId="0" fontId="1" fillId="0" borderId="0"/>
    <xf numFmtId="9" fontId="1" fillId="0" borderId="0" applyFont="0" applyFill="0" applyBorder="0" applyAlignment="0" applyProtection="0"/>
  </cellStyleXfs>
  <cellXfs count="41">
    <xf numFmtId="0" fontId="0" fillId="0" borderId="0" xfId="0"/>
    <xf numFmtId="0" fontId="4"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Alignment="1"/>
    <xf numFmtId="14" fontId="2" fillId="0" borderId="0" xfId="0" quotePrefix="1" applyNumberFormat="1" applyFont="1" applyAlignment="1"/>
    <xf numFmtId="0" fontId="6" fillId="0" borderId="0" xfId="0" applyFont="1" applyFill="1" applyAlignment="1"/>
    <xf numFmtId="0" fontId="7" fillId="0" borderId="0" xfId="0" applyFont="1" applyFill="1" applyAlignment="1"/>
    <xf numFmtId="0" fontId="2" fillId="0" borderId="0" xfId="0" applyFont="1" applyAlignment="1">
      <alignment vertical="center" wrapText="1"/>
    </xf>
    <xf numFmtId="0" fontId="0" fillId="0" borderId="0" xfId="0" applyAlignment="1">
      <alignment vertical="center" wrapText="1"/>
    </xf>
    <xf numFmtId="0" fontId="8" fillId="0" borderId="0" xfId="0" applyFont="1" applyBorder="1" applyAlignment="1">
      <alignment vertical="top"/>
    </xf>
    <xf numFmtId="3" fontId="2" fillId="0" borderId="0" xfId="0" applyNumberFormat="1" applyFont="1" applyAlignment="1"/>
    <xf numFmtId="3" fontId="2" fillId="0" borderId="0" xfId="0" applyNumberFormat="1" applyFont="1" applyAlignment="1">
      <alignment vertical="center" wrapText="1"/>
    </xf>
    <xf numFmtId="49" fontId="10" fillId="0" borderId="0" xfId="0" applyNumberFormat="1" applyFont="1" applyAlignment="1" applyProtection="1">
      <alignment wrapText="1"/>
      <protection locked="0"/>
    </xf>
    <xf numFmtId="0" fontId="12" fillId="0" borderId="0" xfId="0" applyFont="1" applyAlignment="1">
      <alignment vertical="top"/>
    </xf>
    <xf numFmtId="0" fontId="12" fillId="0" borderId="0" xfId="0" applyFont="1" applyBorder="1" applyAlignment="1">
      <alignment vertical="top"/>
    </xf>
    <xf numFmtId="0" fontId="12" fillId="0" borderId="0" xfId="0" applyFont="1"/>
    <xf numFmtId="0" fontId="10" fillId="0" borderId="0" xfId="0" applyFont="1" applyAlignment="1" applyProtection="1">
      <alignment wrapText="1"/>
      <protection locked="0"/>
    </xf>
    <xf numFmtId="3" fontId="10" fillId="0" borderId="0" xfId="0" applyNumberFormat="1" applyFont="1" applyAlignment="1" applyProtection="1">
      <alignment wrapText="1"/>
      <protection locked="0"/>
    </xf>
    <xf numFmtId="0" fontId="2" fillId="0" borderId="0" xfId="0" applyFont="1" applyAlignment="1">
      <alignment wrapText="1"/>
    </xf>
    <xf numFmtId="3" fontId="10" fillId="0" borderId="0" xfId="4" applyNumberFormat="1" applyFont="1" applyAlignment="1" applyProtection="1">
      <alignment wrapText="1"/>
      <protection locked="0"/>
    </xf>
    <xf numFmtId="0" fontId="10" fillId="0" borderId="0" xfId="4" applyFont="1" applyAlignment="1" applyProtection="1">
      <alignment wrapText="1"/>
      <protection locked="0"/>
    </xf>
    <xf numFmtId="17" fontId="10" fillId="0" borderId="0" xfId="0" applyNumberFormat="1" applyFont="1" applyAlignment="1" applyProtection="1">
      <alignment wrapText="1"/>
      <protection locked="0"/>
    </xf>
    <xf numFmtId="0" fontId="10" fillId="0" borderId="1" xfId="0" applyFont="1" applyBorder="1" applyAlignment="1" applyProtection="1">
      <alignment wrapText="1"/>
      <protection locked="0"/>
    </xf>
    <xf numFmtId="0" fontId="10" fillId="0" borderId="0" xfId="6" applyFont="1" applyAlignment="1" applyProtection="1">
      <alignment wrapText="1"/>
      <protection locked="0"/>
    </xf>
    <xf numFmtId="3" fontId="10" fillId="0" borderId="0" xfId="6" applyNumberFormat="1" applyFont="1" applyAlignment="1" applyProtection="1">
      <alignment wrapText="1"/>
      <protection locked="0"/>
    </xf>
    <xf numFmtId="49" fontId="10" fillId="0" borderId="0" xfId="6" applyNumberFormat="1" applyFont="1" applyAlignment="1" applyProtection="1">
      <alignment wrapText="1"/>
      <protection locked="0"/>
    </xf>
    <xf numFmtId="0" fontId="10" fillId="0" borderId="0" xfId="5" applyFont="1" applyAlignment="1" applyProtection="1">
      <alignment wrapText="1"/>
      <protection locked="0"/>
    </xf>
    <xf numFmtId="3" fontId="10" fillId="0" borderId="1" xfId="0" applyNumberFormat="1" applyFont="1" applyBorder="1" applyAlignment="1" applyProtection="1">
      <alignment wrapText="1"/>
      <protection locked="0"/>
    </xf>
    <xf numFmtId="0" fontId="6" fillId="0" borderId="0" xfId="0" applyFont="1" applyAlignment="1" applyProtection="1">
      <alignment wrapText="1"/>
      <protection locked="0"/>
    </xf>
    <xf numFmtId="3" fontId="6" fillId="0" borderId="0" xfId="0" applyNumberFormat="1" applyFont="1" applyAlignment="1" applyProtection="1">
      <alignment wrapText="1"/>
      <protection locked="0"/>
    </xf>
    <xf numFmtId="49" fontId="6" fillId="0" borderId="0" xfId="0" applyNumberFormat="1" applyFont="1" applyAlignment="1" applyProtection="1">
      <alignment wrapText="1"/>
      <protection locked="0"/>
    </xf>
    <xf numFmtId="49" fontId="10" fillId="0" borderId="0" xfId="0" quotePrefix="1" applyNumberFormat="1" applyFont="1" applyAlignment="1" applyProtection="1">
      <alignment wrapText="1"/>
      <protection locked="0"/>
    </xf>
    <xf numFmtId="0" fontId="14" fillId="0" borderId="0" xfId="0" applyFont="1" applyAlignment="1" applyProtection="1">
      <alignment wrapText="1"/>
      <protection locked="0"/>
    </xf>
    <xf numFmtId="0" fontId="14" fillId="0" borderId="2" xfId="0" applyFont="1" applyBorder="1" applyAlignment="1" applyProtection="1">
      <alignment wrapText="1"/>
      <protection locked="0"/>
    </xf>
    <xf numFmtId="0" fontId="14" fillId="0" borderId="3" xfId="0" applyFont="1" applyBorder="1" applyAlignment="1" applyProtection="1">
      <alignment wrapText="1"/>
      <protection locked="0"/>
    </xf>
    <xf numFmtId="3" fontId="14" fillId="0" borderId="3" xfId="0" applyNumberFormat="1" applyFont="1" applyBorder="1" applyAlignment="1" applyProtection="1">
      <alignment wrapText="1"/>
      <protection locked="0"/>
    </xf>
    <xf numFmtId="49" fontId="14" fillId="0" borderId="3" xfId="0" applyNumberFormat="1" applyFont="1" applyBorder="1" applyAlignment="1" applyProtection="1">
      <alignment wrapText="1"/>
      <protection locked="0"/>
    </xf>
    <xf numFmtId="0" fontId="15" fillId="0" borderId="3" xfId="0" applyFont="1" applyBorder="1" applyAlignment="1" applyProtection="1">
      <alignment wrapText="1"/>
      <protection locked="0"/>
    </xf>
    <xf numFmtId="49" fontId="16" fillId="0" borderId="3" xfId="0" applyNumberFormat="1" applyFont="1" applyBorder="1" applyAlignment="1" applyProtection="1">
      <alignment wrapText="1"/>
      <protection locked="0"/>
    </xf>
  </cellXfs>
  <cellStyles count="8">
    <cellStyle name="Normaali" xfId="0" builtinId="0"/>
    <cellStyle name="Normaali 2" xfId="1" xr:uid="{00000000-0005-0000-0000-000001000000}"/>
    <cellStyle name="Normaali 3" xfId="2" xr:uid="{00000000-0005-0000-0000-000002000000}"/>
    <cellStyle name="Normaali 3 2" xfId="6" xr:uid="{B6D0CB73-19D6-43C7-A989-A544E560F82B}"/>
    <cellStyle name="Normaali 3 3" xfId="5" xr:uid="{00000000-0005-0000-0000-000003000000}"/>
    <cellStyle name="Normaali 4" xfId="4" xr:uid="{00000000-0005-0000-0000-000004000000}"/>
    <cellStyle name="Prosenttia 2" xfId="3" xr:uid="{00000000-0005-0000-0000-000005000000}"/>
    <cellStyle name="Prosenttia 2 2" xfId="7" xr:uid="{7157A1D5-EB4E-4CF9-BB51-442B9AAE33CB}"/>
  </cellStyles>
  <dxfs count="31">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strike val="0"/>
        <outline val="0"/>
        <shadow val="0"/>
        <u val="none"/>
        <vertAlign val="baseline"/>
        <sz val="8"/>
        <color auto="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8"/>
        <color auto="1"/>
        <name val="Arial"/>
        <scheme val="none"/>
      </font>
      <numFmt numFmtId="30" formatCode="@"/>
      <alignment horizontal="general" vertical="bottom" textRotation="0" wrapText="1" indent="0" justifyLastLine="0" shrinkToFit="0" readingOrder="0"/>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 formatCode="#,##0"/>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b val="0"/>
        <i val="0"/>
        <strike val="0"/>
        <condense val="0"/>
        <extend val="0"/>
        <outline val="0"/>
        <shadow val="0"/>
        <u val="none"/>
        <vertAlign val="baseline"/>
        <sz val="8"/>
        <color auto="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theme="1"/>
        <name val="Arial"/>
        <scheme val="none"/>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ulukko2" displayName="Taulukko2" ref="A6:O29" totalsRowCount="1" headerRowDxfId="30">
  <autoFilter ref="A6:O28" xr:uid="{00000000-0009-0000-0100-000002000000}"/>
  <sortState xmlns:xlrd2="http://schemas.microsoft.com/office/spreadsheetml/2017/richdata2" ref="A7:N15">
    <sortCondition ref="C5:C15"/>
  </sortState>
  <tableColumns count="15">
    <tableColumn id="13" xr3:uid="{00000000-0010-0000-0000-00000D000000}" name="Hanke" totalsRowLabel="Yhteensä" dataDxfId="29" totalsRowDxfId="14"/>
    <tableColumn id="1" xr3:uid="{00000000-0010-0000-0000-000001000000}" name="Sopimuksen kohde" dataDxfId="28" totalsRowDxfId="13"/>
    <tableColumn id="12" xr3:uid="{00000000-0010-0000-0000-00000C000000}" name="Väylä-muoto" totalsRowFunction="count" dataDxfId="27" totalsRowDxfId="12"/>
    <tableColumn id="2" xr3:uid="{00000000-0010-0000-0000-000002000000}" name="Suunnitelma-laji" dataDxfId="26" totalsRowDxfId="11"/>
    <tableColumn id="15" xr3:uid="{7F4425ED-D54E-4D6A-9DF5-96FDE4372C25}" name="Vaativuus-luokka (Perus/Vaativa/Erittäin vaativa)" dataDxfId="25" totalsRowDxfId="10" dataCellStyle="Normaali 3 2"/>
    <tableColumn id="3" xr3:uid="{00000000-0010-0000-0000-000003000000}" name="Kustannus-arvio, € (ilman alv:a)" totalsRowFunction="sum" dataDxfId="24" totalsRowDxfId="9"/>
    <tableColumn id="4" xr3:uid="{00000000-0010-0000-0000-000004000000}" name="Hankinta alkaa_x000a_(vvvv/kk)" dataDxfId="23" totalsRowDxfId="8"/>
    <tableColumn id="5" xr3:uid="{00000000-0010-0000-0000-000005000000}" name="Sopimus alkaa _x000a_(vvvv/kk)" dataDxfId="22" totalsRowDxfId="7"/>
    <tableColumn id="6" xr3:uid="{00000000-0010-0000-0000-000006000000}" name="Sopimus päättyy _x000a_(vvvv/kk)" dataDxfId="21" totalsRowDxfId="6"/>
    <tableColumn id="7" xr3:uid="{00000000-0010-0000-0000-000007000000}" name="Sijainti _x000a_(kunta tai_x000a_maakunta)" dataDxfId="20" totalsRowDxfId="5"/>
    <tableColumn id="8" xr3:uid="{00000000-0010-0000-0000-000008000000}" name="Hankintayksikkö" dataDxfId="19" totalsRowDxfId="4"/>
    <tableColumn id="9" xr3:uid="{00000000-0010-0000-0000-000009000000}" name="Yhteyshenkilö" dataDxfId="18" totalsRowDxfId="3"/>
    <tableColumn id="10" xr3:uid="{00000000-0010-0000-0000-00000A000000}" name="Puhelin-numero" dataDxfId="17" totalsRowDxfId="2"/>
    <tableColumn id="14" xr3:uid="{00000000-0010-0000-0000-00000E000000}" name="Mestari-kisällimalli käytössä (Kyllä/Ei)" dataDxfId="16" totalsRowDxfId="1" dataCellStyle="Normaali 3"/>
    <tableColumn id="11" xr3:uid="{00000000-0010-0000-0000-00000B000000}" name="Lisätietoja" dataDxfId="15" totalsRowDxfId="0"/>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9"/>
  <sheetViews>
    <sheetView tabSelected="1" zoomScaleNormal="100" workbookViewId="0">
      <selection activeCell="Q17" sqref="Q17"/>
    </sheetView>
  </sheetViews>
  <sheetFormatPr defaultRowHeight="14.25" x14ac:dyDescent="0.2"/>
  <cols>
    <col min="1" max="1" width="28.75" style="2" customWidth="1"/>
    <col min="2" max="2" width="27.25" style="2" customWidth="1"/>
    <col min="3" max="3" width="8.125" style="5" customWidth="1"/>
    <col min="4" max="4" width="10.75" style="5" customWidth="1"/>
    <col min="5" max="5" width="9.25" style="12" customWidth="1"/>
    <col min="6" max="8" width="8" style="5" customWidth="1"/>
    <col min="9" max="9" width="12.125" style="20" bestFit="1" customWidth="1"/>
    <col min="10" max="10" width="16.875" style="5" customWidth="1"/>
    <col min="11" max="11" width="12.75" style="2" bestFit="1" customWidth="1"/>
    <col min="12" max="12" width="10.125" style="2" customWidth="1"/>
    <col min="13" max="13" width="9.125" customWidth="1"/>
    <col min="14" max="14" width="9.75" customWidth="1"/>
    <col min="15" max="15" width="10.125" customWidth="1"/>
  </cols>
  <sheetData>
    <row r="1" spans="1:15" ht="18" x14ac:dyDescent="0.25">
      <c r="A1" s="1" t="s">
        <v>20</v>
      </c>
      <c r="B1" s="1"/>
      <c r="C1" s="5" t="s">
        <v>4</v>
      </c>
    </row>
    <row r="2" spans="1:15" ht="18" x14ac:dyDescent="0.25">
      <c r="A2" s="1" t="s">
        <v>16</v>
      </c>
      <c r="B2" s="1"/>
      <c r="C2" s="5" t="s">
        <v>0</v>
      </c>
      <c r="D2" s="6">
        <v>45819</v>
      </c>
      <c r="J2" s="9"/>
    </row>
    <row r="3" spans="1:15" ht="18" x14ac:dyDescent="0.25">
      <c r="A3" s="1"/>
      <c r="B3" s="1"/>
      <c r="C3" s="7" t="s">
        <v>7</v>
      </c>
      <c r="E3" s="12" t="s">
        <v>8</v>
      </c>
      <c r="J3" s="10"/>
    </row>
    <row r="4" spans="1:15" ht="18" x14ac:dyDescent="0.25">
      <c r="A4" s="1"/>
      <c r="B4" s="1"/>
      <c r="C4" s="8"/>
      <c r="J4" s="10"/>
    </row>
    <row r="5" spans="1:15" x14ac:dyDescent="0.2">
      <c r="J5" s="10"/>
    </row>
    <row r="6" spans="1:15" ht="53.25" customHeight="1" x14ac:dyDescent="0.2">
      <c r="A6" s="4" t="s">
        <v>10</v>
      </c>
      <c r="B6" s="3" t="s">
        <v>11</v>
      </c>
      <c r="C6" s="9" t="s">
        <v>6</v>
      </c>
      <c r="D6" s="9" t="s">
        <v>12</v>
      </c>
      <c r="E6" s="9" t="s">
        <v>88</v>
      </c>
      <c r="F6" s="13" t="s">
        <v>19</v>
      </c>
      <c r="G6" s="9" t="s">
        <v>18</v>
      </c>
      <c r="H6" s="9" t="s">
        <v>14</v>
      </c>
      <c r="I6" s="9" t="s">
        <v>15</v>
      </c>
      <c r="J6" s="9" t="s">
        <v>5</v>
      </c>
      <c r="K6" s="9" t="s">
        <v>1</v>
      </c>
      <c r="L6" s="3" t="s">
        <v>13</v>
      </c>
      <c r="M6" s="3" t="s">
        <v>2</v>
      </c>
      <c r="N6" s="20" t="s">
        <v>25</v>
      </c>
      <c r="O6" s="3" t="s">
        <v>3</v>
      </c>
    </row>
    <row r="7" spans="1:15" s="15" customFormat="1" ht="56.25" x14ac:dyDescent="0.2">
      <c r="A7" s="18" t="s">
        <v>128</v>
      </c>
      <c r="B7" s="18" t="s">
        <v>77</v>
      </c>
      <c r="C7" s="18" t="s">
        <v>22</v>
      </c>
      <c r="D7" s="18" t="s">
        <v>77</v>
      </c>
      <c r="E7" s="18" t="s">
        <v>116</v>
      </c>
      <c r="F7" s="19">
        <v>900000</v>
      </c>
      <c r="G7" s="18" t="s">
        <v>90</v>
      </c>
      <c r="H7" s="18" t="s">
        <v>63</v>
      </c>
      <c r="I7" s="18" t="s">
        <v>129</v>
      </c>
      <c r="J7" s="18" t="s">
        <v>130</v>
      </c>
      <c r="K7" s="18" t="s">
        <v>21</v>
      </c>
      <c r="L7" s="18" t="s">
        <v>131</v>
      </c>
      <c r="M7" s="14" t="s">
        <v>132</v>
      </c>
      <c r="N7" s="14" t="s">
        <v>26</v>
      </c>
      <c r="O7" s="18" t="s">
        <v>133</v>
      </c>
    </row>
    <row r="8" spans="1:15" s="16" customFormat="1" ht="45" x14ac:dyDescent="0.2">
      <c r="A8" s="18" t="s">
        <v>43</v>
      </c>
      <c r="B8" s="18" t="s">
        <v>44</v>
      </c>
      <c r="C8" s="18" t="s">
        <v>17</v>
      </c>
      <c r="D8" s="18" t="s">
        <v>39</v>
      </c>
      <c r="E8" s="18"/>
      <c r="F8" s="19">
        <v>400000</v>
      </c>
      <c r="G8" s="18" t="s">
        <v>45</v>
      </c>
      <c r="H8" s="18" t="s">
        <v>46</v>
      </c>
      <c r="I8" s="18" t="s">
        <v>30</v>
      </c>
      <c r="J8" s="18" t="s">
        <v>47</v>
      </c>
      <c r="K8" s="18" t="s">
        <v>21</v>
      </c>
      <c r="L8" s="18" t="s">
        <v>48</v>
      </c>
      <c r="M8" s="14" t="s">
        <v>49</v>
      </c>
      <c r="N8" s="14"/>
      <c r="O8" s="18" t="s">
        <v>50</v>
      </c>
    </row>
    <row r="9" spans="1:15" s="11" customFormat="1" ht="123.75" x14ac:dyDescent="0.2">
      <c r="A9" s="18" t="s">
        <v>43</v>
      </c>
      <c r="B9" s="18" t="s">
        <v>62</v>
      </c>
      <c r="C9" s="18" t="s">
        <v>17</v>
      </c>
      <c r="D9" s="18" t="s">
        <v>39</v>
      </c>
      <c r="E9" s="18"/>
      <c r="F9" s="19">
        <v>500000</v>
      </c>
      <c r="G9" s="18" t="s">
        <v>102</v>
      </c>
      <c r="H9" s="18" t="s">
        <v>112</v>
      </c>
      <c r="I9" s="18" t="s">
        <v>64</v>
      </c>
      <c r="J9" s="18" t="s">
        <v>65</v>
      </c>
      <c r="K9" s="18" t="s">
        <v>21</v>
      </c>
      <c r="L9" s="18" t="s">
        <v>48</v>
      </c>
      <c r="M9" s="14" t="s">
        <v>49</v>
      </c>
      <c r="N9" s="14"/>
      <c r="O9" s="18" t="s">
        <v>66</v>
      </c>
    </row>
    <row r="10" spans="1:15" s="11" customFormat="1" ht="213.75" x14ac:dyDescent="0.2">
      <c r="A10" s="18" t="s">
        <v>134</v>
      </c>
      <c r="B10" s="18" t="s">
        <v>135</v>
      </c>
      <c r="C10" s="18" t="s">
        <v>17</v>
      </c>
      <c r="D10" s="18" t="s">
        <v>136</v>
      </c>
      <c r="E10" s="18"/>
      <c r="F10" s="19">
        <v>200000</v>
      </c>
      <c r="G10" s="18"/>
      <c r="H10" s="18" t="s">
        <v>90</v>
      </c>
      <c r="I10" s="18" t="s">
        <v>137</v>
      </c>
      <c r="J10" s="18" t="s">
        <v>33</v>
      </c>
      <c r="K10" s="18" t="s">
        <v>21</v>
      </c>
      <c r="L10" s="18" t="s">
        <v>138</v>
      </c>
      <c r="M10" s="14" t="s">
        <v>139</v>
      </c>
      <c r="N10" s="14" t="s">
        <v>26</v>
      </c>
      <c r="O10" s="18" t="s">
        <v>140</v>
      </c>
    </row>
    <row r="11" spans="1:15" s="11" customFormat="1" ht="112.5" x14ac:dyDescent="0.2">
      <c r="A11" s="18" t="s">
        <v>141</v>
      </c>
      <c r="B11" s="18" t="s">
        <v>77</v>
      </c>
      <c r="C11" s="18" t="s">
        <v>22</v>
      </c>
      <c r="D11" s="18" t="s">
        <v>77</v>
      </c>
      <c r="E11" s="18" t="s">
        <v>116</v>
      </c>
      <c r="F11" s="19">
        <v>550000</v>
      </c>
      <c r="G11" s="18" t="s">
        <v>63</v>
      </c>
      <c r="H11" s="18" t="s">
        <v>102</v>
      </c>
      <c r="I11" s="18" t="s">
        <v>142</v>
      </c>
      <c r="J11" s="18" t="s">
        <v>143</v>
      </c>
      <c r="K11" s="18" t="s">
        <v>21</v>
      </c>
      <c r="L11" s="18" t="s">
        <v>144</v>
      </c>
      <c r="M11" s="14" t="s">
        <v>145</v>
      </c>
      <c r="N11" s="14" t="s">
        <v>26</v>
      </c>
      <c r="O11" s="18" t="s">
        <v>146</v>
      </c>
    </row>
    <row r="12" spans="1:15" s="11" customFormat="1" ht="45" x14ac:dyDescent="0.2">
      <c r="A12" s="18" t="s">
        <v>91</v>
      </c>
      <c r="B12" s="24" t="s">
        <v>92</v>
      </c>
      <c r="C12" s="18" t="s">
        <v>17</v>
      </c>
      <c r="D12" s="18" t="s">
        <v>39</v>
      </c>
      <c r="E12" s="18" t="s">
        <v>89</v>
      </c>
      <c r="F12" s="29">
        <v>900000</v>
      </c>
      <c r="G12" s="18" t="s">
        <v>46</v>
      </c>
      <c r="H12" s="23" t="s">
        <v>93</v>
      </c>
      <c r="I12" s="23" t="s">
        <v>79</v>
      </c>
      <c r="J12" s="18" t="s">
        <v>73</v>
      </c>
      <c r="K12" s="18" t="s">
        <v>21</v>
      </c>
      <c r="L12" s="18" t="s">
        <v>51</v>
      </c>
      <c r="M12" s="24" t="s">
        <v>74</v>
      </c>
      <c r="N12" s="14" t="s">
        <v>26</v>
      </c>
      <c r="O12" s="18"/>
    </row>
    <row r="13" spans="1:15" s="16" customFormat="1" ht="22.5" x14ac:dyDescent="0.2">
      <c r="A13" s="28" t="s">
        <v>28</v>
      </c>
      <c r="B13" s="28" t="s">
        <v>113</v>
      </c>
      <c r="C13" s="18" t="s">
        <v>17</v>
      </c>
      <c r="D13" s="18" t="s">
        <v>77</v>
      </c>
      <c r="E13" s="18"/>
      <c r="F13" s="19">
        <v>250000</v>
      </c>
      <c r="G13" s="23" t="s">
        <v>45</v>
      </c>
      <c r="H13" s="18" t="s">
        <v>46</v>
      </c>
      <c r="I13" s="18" t="s">
        <v>53</v>
      </c>
      <c r="J13" s="18" t="s">
        <v>29</v>
      </c>
      <c r="K13" s="18" t="s">
        <v>21</v>
      </c>
      <c r="L13" s="18" t="s">
        <v>114</v>
      </c>
      <c r="M13" s="18" t="s">
        <v>115</v>
      </c>
      <c r="N13" s="14" t="s">
        <v>26</v>
      </c>
      <c r="O13" s="18"/>
    </row>
    <row r="14" spans="1:15" s="17" customFormat="1" ht="90" x14ac:dyDescent="0.2">
      <c r="A14" s="18" t="s">
        <v>67</v>
      </c>
      <c r="B14" s="18" t="s">
        <v>68</v>
      </c>
      <c r="C14" s="18" t="s">
        <v>22</v>
      </c>
      <c r="D14" s="18" t="s">
        <v>69</v>
      </c>
      <c r="E14" s="18"/>
      <c r="F14" s="19">
        <v>180000</v>
      </c>
      <c r="G14" s="18" t="s">
        <v>41</v>
      </c>
      <c r="H14" s="18" t="s">
        <v>38</v>
      </c>
      <c r="I14" s="18" t="s">
        <v>53</v>
      </c>
      <c r="J14" s="18" t="s">
        <v>29</v>
      </c>
      <c r="K14" s="18" t="s">
        <v>21</v>
      </c>
      <c r="L14" s="18" t="s">
        <v>31</v>
      </c>
      <c r="M14" s="14" t="s">
        <v>70</v>
      </c>
      <c r="N14" s="14" t="s">
        <v>26</v>
      </c>
      <c r="O14" s="18" t="s">
        <v>71</v>
      </c>
    </row>
    <row r="15" spans="1:15" s="17" customFormat="1" ht="22.5" x14ac:dyDescent="0.2">
      <c r="A15" s="30" t="s">
        <v>156</v>
      </c>
      <c r="B15" s="30" t="s">
        <v>156</v>
      </c>
      <c r="C15" s="30" t="s">
        <v>17</v>
      </c>
      <c r="D15" s="30" t="s">
        <v>77</v>
      </c>
      <c r="E15" s="30" t="s">
        <v>89</v>
      </c>
      <c r="F15" s="31">
        <v>400000</v>
      </c>
      <c r="G15" s="30" t="s">
        <v>63</v>
      </c>
      <c r="H15" s="30" t="s">
        <v>101</v>
      </c>
      <c r="I15" s="30" t="s">
        <v>76</v>
      </c>
      <c r="J15" s="30" t="s">
        <v>157</v>
      </c>
      <c r="K15" s="30" t="s">
        <v>21</v>
      </c>
      <c r="L15" s="30" t="s">
        <v>158</v>
      </c>
      <c r="M15" s="32" t="s">
        <v>159</v>
      </c>
      <c r="N15" s="32" t="s">
        <v>26</v>
      </c>
      <c r="O15" s="30"/>
    </row>
    <row r="16" spans="1:15" ht="45" x14ac:dyDescent="0.2">
      <c r="A16" s="18" t="s">
        <v>147</v>
      </c>
      <c r="B16" s="18" t="s">
        <v>148</v>
      </c>
      <c r="C16" s="18" t="s">
        <v>17</v>
      </c>
      <c r="D16" s="18" t="s">
        <v>77</v>
      </c>
      <c r="E16" s="18"/>
      <c r="F16" s="19">
        <v>100000</v>
      </c>
      <c r="G16" s="30" t="s">
        <v>149</v>
      </c>
      <c r="H16" s="30" t="s">
        <v>63</v>
      </c>
      <c r="I16" s="30" t="s">
        <v>53</v>
      </c>
      <c r="J16" s="18" t="s">
        <v>150</v>
      </c>
      <c r="K16" s="18" t="s">
        <v>21</v>
      </c>
      <c r="L16" s="18" t="s">
        <v>151</v>
      </c>
      <c r="M16" s="33" t="s">
        <v>152</v>
      </c>
      <c r="N16" s="14" t="s">
        <v>26</v>
      </c>
      <c r="O16" s="18" t="s">
        <v>153</v>
      </c>
    </row>
    <row r="17" spans="1:15" ht="409.5" x14ac:dyDescent="0.2">
      <c r="A17" s="18" t="s">
        <v>28</v>
      </c>
      <c r="B17" s="18" t="s">
        <v>75</v>
      </c>
      <c r="C17" s="18" t="s">
        <v>17</v>
      </c>
      <c r="D17" s="22" t="s">
        <v>52</v>
      </c>
      <c r="E17" s="22"/>
      <c r="F17" s="21">
        <v>300000</v>
      </c>
      <c r="G17" s="22" t="s">
        <v>42</v>
      </c>
      <c r="H17" s="18" t="s">
        <v>41</v>
      </c>
      <c r="I17" s="18" t="s">
        <v>76</v>
      </c>
      <c r="J17" s="18" t="s">
        <v>54</v>
      </c>
      <c r="K17" s="18" t="s">
        <v>21</v>
      </c>
      <c r="L17" s="18" t="s">
        <v>55</v>
      </c>
      <c r="M17" s="14" t="s">
        <v>56</v>
      </c>
      <c r="N17" s="14"/>
      <c r="O17" s="18" t="s">
        <v>78</v>
      </c>
    </row>
    <row r="18" spans="1:15" ht="45" x14ac:dyDescent="0.2">
      <c r="A18" s="18" t="s">
        <v>94</v>
      </c>
      <c r="B18" s="18" t="s">
        <v>95</v>
      </c>
      <c r="C18" s="18" t="s">
        <v>17</v>
      </c>
      <c r="D18" s="18" t="s">
        <v>39</v>
      </c>
      <c r="E18" s="18" t="s">
        <v>89</v>
      </c>
      <c r="F18" s="19">
        <v>800000</v>
      </c>
      <c r="G18" s="18" t="s">
        <v>46</v>
      </c>
      <c r="H18" s="18" t="s">
        <v>126</v>
      </c>
      <c r="I18" s="18" t="s">
        <v>64</v>
      </c>
      <c r="J18" s="18" t="s">
        <v>96</v>
      </c>
      <c r="K18" s="18" t="s">
        <v>21</v>
      </c>
      <c r="L18" s="18" t="s">
        <v>87</v>
      </c>
      <c r="M18" s="14" t="s">
        <v>97</v>
      </c>
      <c r="N18" s="14" t="s">
        <v>26</v>
      </c>
      <c r="O18" s="18" t="s">
        <v>98</v>
      </c>
    </row>
    <row r="19" spans="1:15" ht="90" x14ac:dyDescent="0.2">
      <c r="A19" s="18" t="s">
        <v>99</v>
      </c>
      <c r="B19" s="18" t="s">
        <v>100</v>
      </c>
      <c r="C19" s="18" t="s">
        <v>17</v>
      </c>
      <c r="D19" s="18" t="s">
        <v>39</v>
      </c>
      <c r="E19" s="18" t="s">
        <v>89</v>
      </c>
      <c r="F19" s="19">
        <v>1000000</v>
      </c>
      <c r="G19" s="14" t="s">
        <v>101</v>
      </c>
      <c r="H19" s="18" t="s">
        <v>102</v>
      </c>
      <c r="I19" s="18" t="s">
        <v>72</v>
      </c>
      <c r="J19" s="18" t="s">
        <v>103</v>
      </c>
      <c r="K19" s="18" t="s">
        <v>21</v>
      </c>
      <c r="L19" s="18" t="s">
        <v>87</v>
      </c>
      <c r="M19" s="14" t="s">
        <v>97</v>
      </c>
      <c r="N19" s="14" t="s">
        <v>86</v>
      </c>
      <c r="O19" s="18" t="s">
        <v>104</v>
      </c>
    </row>
    <row r="20" spans="1:15" ht="22.5" x14ac:dyDescent="0.2">
      <c r="A20" s="34" t="s">
        <v>99</v>
      </c>
      <c r="B20" s="35" t="s">
        <v>160</v>
      </c>
      <c r="C20" s="36" t="s">
        <v>17</v>
      </c>
      <c r="D20" s="36" t="s">
        <v>77</v>
      </c>
      <c r="E20" s="36"/>
      <c r="F20" s="37"/>
      <c r="G20" s="36"/>
      <c r="H20" s="38" t="s">
        <v>161</v>
      </c>
      <c r="I20" s="39"/>
      <c r="J20" s="39"/>
      <c r="K20" s="36" t="s">
        <v>21</v>
      </c>
      <c r="L20" s="36" t="s">
        <v>87</v>
      </c>
      <c r="M20" s="38" t="s">
        <v>97</v>
      </c>
      <c r="N20" s="40"/>
      <c r="O20" s="39"/>
    </row>
    <row r="21" spans="1:15" ht="22.5" x14ac:dyDescent="0.2">
      <c r="A21" s="35" t="s">
        <v>99</v>
      </c>
      <c r="B21" s="36" t="s">
        <v>162</v>
      </c>
      <c r="C21" s="36" t="s">
        <v>17</v>
      </c>
      <c r="D21" s="36" t="s">
        <v>77</v>
      </c>
      <c r="E21" s="36"/>
      <c r="F21" s="37"/>
      <c r="G21" s="36"/>
      <c r="H21" s="38" t="s">
        <v>163</v>
      </c>
      <c r="I21" s="39"/>
      <c r="J21" s="39"/>
      <c r="K21" s="36" t="s">
        <v>21</v>
      </c>
      <c r="L21" s="36" t="s">
        <v>87</v>
      </c>
      <c r="M21" s="38" t="s">
        <v>97</v>
      </c>
      <c r="N21" s="40"/>
      <c r="O21" s="39"/>
    </row>
    <row r="22" spans="1:15" ht="33.75" x14ac:dyDescent="0.2">
      <c r="A22" s="25" t="s">
        <v>80</v>
      </c>
      <c r="B22" s="25"/>
      <c r="C22" s="25" t="s">
        <v>23</v>
      </c>
      <c r="D22" s="25" t="s">
        <v>81</v>
      </c>
      <c r="E22" s="25"/>
      <c r="F22" s="26">
        <v>8000000</v>
      </c>
      <c r="G22" s="25" t="s">
        <v>41</v>
      </c>
      <c r="H22" s="25" t="s">
        <v>38</v>
      </c>
      <c r="I22" s="25" t="s">
        <v>72</v>
      </c>
      <c r="J22" s="25" t="s">
        <v>82</v>
      </c>
      <c r="K22" s="25" t="s">
        <v>83</v>
      </c>
      <c r="L22" s="25" t="s">
        <v>84</v>
      </c>
      <c r="M22" s="27" t="s">
        <v>85</v>
      </c>
      <c r="N22" s="27" t="s">
        <v>86</v>
      </c>
      <c r="O22" s="25"/>
    </row>
    <row r="23" spans="1:15" ht="22.5" x14ac:dyDescent="0.2">
      <c r="A23" s="25" t="s">
        <v>37</v>
      </c>
      <c r="B23" s="25"/>
      <c r="C23" s="25" t="s">
        <v>22</v>
      </c>
      <c r="D23" s="25" t="s">
        <v>32</v>
      </c>
      <c r="E23" s="25"/>
      <c r="F23" s="26">
        <v>900000</v>
      </c>
      <c r="G23" s="25" t="s">
        <v>24</v>
      </c>
      <c r="H23" s="25" t="s">
        <v>46</v>
      </c>
      <c r="I23" s="25" t="s">
        <v>105</v>
      </c>
      <c r="J23" s="25" t="s">
        <v>33</v>
      </c>
      <c r="K23" s="25" t="s">
        <v>34</v>
      </c>
      <c r="L23" s="25" t="s">
        <v>35</v>
      </c>
      <c r="M23" s="25" t="s">
        <v>36</v>
      </c>
      <c r="N23" s="27"/>
      <c r="O23" s="25"/>
    </row>
    <row r="24" spans="1:15" ht="22.5" x14ac:dyDescent="0.2">
      <c r="A24" s="25" t="s">
        <v>154</v>
      </c>
      <c r="B24" s="25"/>
      <c r="C24" s="25" t="s">
        <v>23</v>
      </c>
      <c r="D24" s="25" t="s">
        <v>32</v>
      </c>
      <c r="E24" s="25" t="s">
        <v>116</v>
      </c>
      <c r="F24" s="26">
        <v>3000000</v>
      </c>
      <c r="G24" s="25" t="s">
        <v>101</v>
      </c>
      <c r="H24" s="25" t="s">
        <v>102</v>
      </c>
      <c r="I24" s="25" t="s">
        <v>117</v>
      </c>
      <c r="J24" s="25" t="s">
        <v>118</v>
      </c>
      <c r="K24" s="25" t="s">
        <v>119</v>
      </c>
      <c r="L24" s="25" t="s">
        <v>120</v>
      </c>
      <c r="M24" s="27" t="s">
        <v>121</v>
      </c>
      <c r="N24" s="27" t="s">
        <v>86</v>
      </c>
      <c r="O24" s="25"/>
    </row>
    <row r="25" spans="1:15" ht="22.5" x14ac:dyDescent="0.2">
      <c r="A25" s="25" t="s">
        <v>122</v>
      </c>
      <c r="B25" s="25"/>
      <c r="C25" s="25" t="s">
        <v>23</v>
      </c>
      <c r="D25" s="25" t="s">
        <v>81</v>
      </c>
      <c r="E25" s="25"/>
      <c r="F25" s="26">
        <v>1600000</v>
      </c>
      <c r="G25" s="25" t="s">
        <v>46</v>
      </c>
      <c r="H25" s="25" t="s">
        <v>63</v>
      </c>
      <c r="I25" s="25" t="s">
        <v>72</v>
      </c>
      <c r="J25" s="25" t="s">
        <v>123</v>
      </c>
      <c r="K25" s="25" t="s">
        <v>119</v>
      </c>
      <c r="L25" s="25" t="s">
        <v>124</v>
      </c>
      <c r="M25" s="27" t="s">
        <v>125</v>
      </c>
      <c r="N25" s="27" t="s">
        <v>86</v>
      </c>
      <c r="O25" s="25"/>
    </row>
    <row r="26" spans="1:15" ht="22.5" x14ac:dyDescent="0.2">
      <c r="A26" s="25" t="s">
        <v>57</v>
      </c>
      <c r="B26" s="25"/>
      <c r="C26" s="25" t="s">
        <v>23</v>
      </c>
      <c r="D26" s="25" t="s">
        <v>58</v>
      </c>
      <c r="E26" s="25" t="s">
        <v>116</v>
      </c>
      <c r="F26" s="26">
        <v>840000</v>
      </c>
      <c r="G26" s="25" t="s">
        <v>40</v>
      </c>
      <c r="H26" s="25" t="s">
        <v>24</v>
      </c>
      <c r="I26" s="25" t="s">
        <v>155</v>
      </c>
      <c r="J26" s="25" t="s">
        <v>59</v>
      </c>
      <c r="K26" s="25" t="s">
        <v>27</v>
      </c>
      <c r="L26" s="25" t="s">
        <v>60</v>
      </c>
      <c r="M26" s="27" t="s">
        <v>61</v>
      </c>
      <c r="N26" s="27" t="s">
        <v>86</v>
      </c>
      <c r="O26" s="25"/>
    </row>
    <row r="27" spans="1:15" ht="22.5" x14ac:dyDescent="0.2">
      <c r="A27" s="25" t="s">
        <v>106</v>
      </c>
      <c r="B27" s="25"/>
      <c r="C27" s="25" t="s">
        <v>23</v>
      </c>
      <c r="D27" s="25" t="s">
        <v>32</v>
      </c>
      <c r="E27" s="25"/>
      <c r="F27" s="26"/>
      <c r="G27" s="25" t="s">
        <v>63</v>
      </c>
      <c r="H27" s="25" t="s">
        <v>107</v>
      </c>
      <c r="I27" s="25" t="s">
        <v>127</v>
      </c>
      <c r="J27" s="25" t="s">
        <v>108</v>
      </c>
      <c r="K27" s="25" t="s">
        <v>109</v>
      </c>
      <c r="L27" s="25" t="s">
        <v>110</v>
      </c>
      <c r="M27" s="27" t="s">
        <v>111</v>
      </c>
      <c r="N27" s="27"/>
      <c r="O27" s="25"/>
    </row>
    <row r="28" spans="1:15" ht="22.5" x14ac:dyDescent="0.2">
      <c r="A28" s="25" t="s">
        <v>164</v>
      </c>
      <c r="B28" s="25"/>
      <c r="C28" s="25" t="s">
        <v>23</v>
      </c>
      <c r="D28" s="25" t="s">
        <v>32</v>
      </c>
      <c r="E28" s="25" t="s">
        <v>89</v>
      </c>
      <c r="F28" s="26">
        <v>400000</v>
      </c>
      <c r="G28" s="25" t="s">
        <v>63</v>
      </c>
      <c r="H28" s="25" t="s">
        <v>107</v>
      </c>
      <c r="I28" s="25" t="s">
        <v>72</v>
      </c>
      <c r="J28" s="25" t="s">
        <v>165</v>
      </c>
      <c r="K28" s="25" t="s">
        <v>166</v>
      </c>
      <c r="L28" s="25" t="s">
        <v>167</v>
      </c>
      <c r="M28" s="27" t="s">
        <v>168</v>
      </c>
      <c r="N28" s="27"/>
      <c r="O28" s="25"/>
    </row>
    <row r="29" spans="1:15" x14ac:dyDescent="0.2">
      <c r="A29" s="2" t="s">
        <v>9</v>
      </c>
      <c r="C29" s="2">
        <f>SUBTOTAL(103,Taulukko2[Väylä-muoto])</f>
        <v>22</v>
      </c>
      <c r="E29" s="5"/>
      <c r="F29" s="12">
        <f>SUBTOTAL(109,Taulukko2[Kustannus-arvio, € (ilman alv:a)])</f>
        <v>21220000</v>
      </c>
      <c r="G29" s="2"/>
      <c r="H29" s="2"/>
      <c r="I29" s="2"/>
      <c r="J29" s="20"/>
      <c r="K29" s="5"/>
      <c r="M29" s="2"/>
      <c r="N29" s="2"/>
      <c r="O29" s="2"/>
    </row>
  </sheetData>
  <dataValidations count="2">
    <dataValidation type="list" allowBlank="1" showInputMessage="1" showErrorMessage="1" error="Valitse luettelosta" prompt="Valitse luettelosta" sqref="N7:N28" xr:uid="{BE2B8D1C-6BC3-4848-BEFE-E2CDE6284872}">
      <formula1>"Kyllä,Ei"</formula1>
    </dataValidation>
    <dataValidation type="list" allowBlank="1" showInputMessage="1" showErrorMessage="1" error="Valitse luettelosta" prompt="Valitse luettelosta" sqref="E7:E28" xr:uid="{2072D939-D0FD-4857-94F4-14658D9CCC26}">
      <formula1>"Perus,Vaativa,Erittäin vaativa"</formula1>
    </dataValidation>
  </dataValidations>
  <pageMargins left="0.25" right="0.25" top="0.75" bottom="0.75" header="0.3" footer="0.3"/>
  <pageSetup paperSize="9" scale="73" fitToHeight="0" orientation="landscape" verticalDpi="96"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Asikainen Susanna</dc:creator>
  <cp:lastModifiedBy>Asikainen Susanna</cp:lastModifiedBy>
  <cp:lastPrinted>2024-12-11T13:12:26Z</cp:lastPrinted>
  <dcterms:created xsi:type="dcterms:W3CDTF">2012-01-02T12:53:54Z</dcterms:created>
  <dcterms:modified xsi:type="dcterms:W3CDTF">2025-06-11T12:33:39Z</dcterms:modified>
</cp:coreProperties>
</file>