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5\Julkaisu\"/>
    </mc:Choice>
  </mc:AlternateContent>
  <xr:revisionPtr revIDLastSave="0" documentId="13_ncr:1_{3607D2A9-0234-4D97-B2CB-CF8CDB59C7FF}" xr6:coauthVersionLast="47" xr6:coauthVersionMax="47" xr10:uidLastSave="{00000000-0000-0000-0000-000000000000}"/>
  <bookViews>
    <workbookView xWindow="-120" yWindow="-120" windowWidth="29040" windowHeight="157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 l="1"/>
  <c r="F28" i="1"/>
</calcChain>
</file>

<file path=xl/sharedStrings.xml><?xml version="1.0" encoding="utf-8"?>
<sst xmlns="http://schemas.openxmlformats.org/spreadsheetml/2006/main" count="280" uniqueCount="168">
  <si>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</si>
  <si>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</si>
  <si>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</si>
  <si>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</si>
  <si>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</si>
  <si>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</si>
  <si>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</si>
  <si>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</si>
  <si>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</si>
  <si>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</si>
  <si>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</si>
  <si>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</si>
  <si>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</si>
  <si>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</si>
  <si>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</si>
  <si>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</si>
  <si>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</si>
  <si>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</si>
  <si>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</si>
  <si>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</si>
  <si>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</si>
  <si>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</si>
  <si>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</si>
  <si>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</si>
  <si>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2024/12</t>
  </si>
  <si>
    <t>Mestari-kisällimalli käytössä (Kyllä/Ei)</t>
  </si>
  <si>
    <t>Ei</t>
  </si>
  <si>
    <t>Uudenmaan ELY</t>
  </si>
  <si>
    <t>Tasoristeysteema</t>
  </si>
  <si>
    <t>Suomi</t>
  </si>
  <si>
    <t>2026/09</t>
  </si>
  <si>
    <t>Jarmo Niskanen</t>
  </si>
  <si>
    <t>TS</t>
  </si>
  <si>
    <t>Pirkanmaa</t>
  </si>
  <si>
    <t>Pirkanmaan ELY</t>
  </si>
  <si>
    <t>Sami Ruski</t>
  </si>
  <si>
    <t>0295 036 184</t>
  </si>
  <si>
    <t>Vt 3 parantaminen välillä Sarkkila-Soppeenmäki</t>
  </si>
  <si>
    <t>2025/01</t>
  </si>
  <si>
    <t>Ratasuunnittelu</t>
  </si>
  <si>
    <t>2024/10</t>
  </si>
  <si>
    <t>2024/11</t>
  </si>
  <si>
    <t>2024/09</t>
  </si>
  <si>
    <t>Tornio-Kolari sähköistyksen suunnittelu</t>
  </si>
  <si>
    <t>Kolarin liikennepaikka, ratasuunnitelma</t>
  </si>
  <si>
    <t>2025/03</t>
  </si>
  <si>
    <t>2025/04</t>
  </si>
  <si>
    <t>Kolari</t>
  </si>
  <si>
    <t>Arja Lesonen</t>
  </si>
  <si>
    <t>029 534 3520</t>
  </si>
  <si>
    <t>Sähköistyksen vaatimat muutokset liikennepaikalla</t>
  </si>
  <si>
    <t>Heidi Mäenpää</t>
  </si>
  <si>
    <t>Rata- ja rakentamissuunnitelma</t>
  </si>
  <si>
    <t>2025/12</t>
  </si>
  <si>
    <t>Alavus</t>
  </si>
  <si>
    <t>Maija Lavapuro</t>
  </si>
  <si>
    <t>029 345 3382</t>
  </si>
  <si>
    <t>Vt 2 parantaminen välillä Nummela - Karkkila, YS ja YVA</t>
  </si>
  <si>
    <t>YS, YVA</t>
  </si>
  <si>
    <t>Uusimaa</t>
  </si>
  <si>
    <t>Maiju Kivioja</t>
  </si>
  <si>
    <t>0295 021 049</t>
  </si>
  <si>
    <t>Pello-(Kolari), ratasuunnitelma</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</si>
  <si>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</si>
  <si>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</si>
  <si>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</si>
  <si>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</si>
  <si>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</si>
  <si>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</si>
  <si>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</si>
  <si>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</si>
  <si>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</si>
  <si>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2027/12</t>
  </si>
  <si>
    <t>Kouvola, Mäntyharju, Hirvensalmi, Mikkeli, Pieksämäki, Suonenjoki, Kuopio</t>
  </si>
  <si>
    <t>0295343819</t>
  </si>
  <si>
    <t>Kärppäkoski-Prinkkilä rata- ja rakentamissuunnittelu</t>
  </si>
  <si>
    <t>2026/03</t>
  </si>
  <si>
    <t>Rakentamissuunnittelu</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</si>
  <si>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</si>
  <si>
    <t>2026/10</t>
  </si>
  <si>
    <t>Etelä-Pohjanmaan ELY-keskuksen suunnittelun ja asiantuntijapalveluiden puitesopimus v. 2025 - 2027</t>
  </si>
  <si>
    <t>Puite</t>
  </si>
  <si>
    <t>Etelä-Pohjanmaa, Pohjanmaa, Keski-Pohjanmaa</t>
  </si>
  <si>
    <t>Etelä-Pohjanmaan ELY</t>
  </si>
  <si>
    <t xml:space="preserve">Janne Ponsimaa </t>
  </si>
  <si>
    <t>0295 027 746</t>
  </si>
  <si>
    <t>Kyllä</t>
  </si>
  <si>
    <t>Mikko Heiskanen</t>
  </si>
  <si>
    <t>Vaativuus-luokka (Perus/Vaativa/Erittäin vaativa)</t>
  </si>
  <si>
    <t>Turun satamaradan siirto</t>
  </si>
  <si>
    <t>Turun satamaradan siirto, rata- ja rakentamissuunnitelma (RaS+RS)</t>
  </si>
  <si>
    <t>Ratasuunnitelma</t>
  </si>
  <si>
    <t>Perus</t>
  </si>
  <si>
    <t>2025/06</t>
  </si>
  <si>
    <t>Turku</t>
  </si>
  <si>
    <t>Erkki Mäkelä</t>
  </si>
  <si>
    <t>0295343822</t>
  </si>
  <si>
    <t>Sisältää uuden satamaradan suunnittelun sekä nykyisen satamaraiteen lakkauttamisen suunnittelun.</t>
  </si>
  <si>
    <t>Turun satamaradan siirto, rata- ja rakentamissuunnitelma (RaS+RS), turvalaite-, vahvavirta- ja sähköratasuunnittelu</t>
  </si>
  <si>
    <t>Kouvola-Kuopio liikennepaikat ja tasoristeykset, ratasuunnitelma</t>
  </si>
  <si>
    <t xml:space="preserve">Kouvola-Kuopio välin neljän liikennepaikan parantamisen suunnittelu ja viiden tasoristeyksen parantamisen/poiston suunnittelu. </t>
  </si>
  <si>
    <t>2025/05</t>
  </si>
  <si>
    <t>Tampere-Pori tasoristeysten poisto</t>
  </si>
  <si>
    <t>Harjavallan ratapihalaajennus, ratasuunnitelma</t>
  </si>
  <si>
    <t>Harjavalta</t>
  </si>
  <si>
    <t>0295343808</t>
  </si>
  <si>
    <t>Yhteishanke, alikulku liipy ja raide-laiturimuutoksia</t>
  </si>
  <si>
    <t>Suupohja rataosa Seinäjoki-Kaskinen</t>
  </si>
  <si>
    <t>Ratasuunnitelma Seinäjoen rs, sillan uusiminen</t>
  </si>
  <si>
    <t>2025/09</t>
  </si>
  <si>
    <t>2025/11</t>
  </si>
  <si>
    <t>Seinäjoki</t>
  </si>
  <si>
    <t>Ratasuunnittelmaan voidaan yhdistää rakentamisuunnittelua ja laajemmin maastotutkimuksia</t>
  </si>
  <si>
    <t>Oulun henkilöratapiha</t>
  </si>
  <si>
    <t>Henkilöratapihan rakentamissuunnittelu</t>
  </si>
  <si>
    <t>Oulu</t>
  </si>
  <si>
    <t>Vesa Pakarinen</t>
  </si>
  <si>
    <t>2027/05</t>
  </si>
  <si>
    <t>Vt9 Auran eritasoliittymä ja kantatie 41 kääntö, Aura</t>
  </si>
  <si>
    <t>2025/10</t>
  </si>
  <si>
    <t>Varsinais-Suomi</t>
  </si>
  <si>
    <t>Varsinais-Suomen ELY</t>
  </si>
  <si>
    <t>Aku Reini</t>
  </si>
  <si>
    <t>0295 022 190</t>
  </si>
  <si>
    <t>2026/01</t>
  </si>
  <si>
    <t>TRL suunnittelu 2025</t>
  </si>
  <si>
    <t>Iiro Hämäläinen</t>
  </si>
  <si>
    <t>029 534 3435</t>
  </si>
  <si>
    <t>Vaativa</t>
  </si>
  <si>
    <t>2027/09</t>
  </si>
  <si>
    <t>Pohjois-Pohjanmaa</t>
  </si>
  <si>
    <t>Pohjois-Pohjanmaan ELY</t>
  </si>
  <si>
    <t>Ari Kuotesaho</t>
  </si>
  <si>
    <t>0295 038 259</t>
  </si>
  <si>
    <t>Maanhankinnan ja kiinteistönpidon puitesopimus 2025 - 2027</t>
  </si>
  <si>
    <t>Pohjois-Pohjamaa, Kainuu, Lappi</t>
  </si>
  <si>
    <t>Sami Mantere</t>
  </si>
  <si>
    <t>0295 038 080</t>
  </si>
  <si>
    <t>2026/04</t>
  </si>
  <si>
    <t>2027/04</t>
  </si>
  <si>
    <t xml:space="preserve"> Vt 8 parantaminen Kokkolan kohdalla, Kokkolan keskusta 1. vaihe</t>
  </si>
  <si>
    <t>2026/02</t>
  </si>
  <si>
    <t>Kokkola</t>
  </si>
  <si>
    <t>Akseli Nurmi</t>
  </si>
  <si>
    <t>029 534 3134</t>
  </si>
  <si>
    <t>Yhteishanke Kokkolan kaupungin ja Fintrafficin kanssa</t>
  </si>
  <si>
    <t>MAL Tampereen kaupunkiseudun seisakkeet</t>
  </si>
  <si>
    <t>Tampereen kaupunkiseudun seisakkeiden esisuunnittelu</t>
  </si>
  <si>
    <t>Esisuunnittelu</t>
  </si>
  <si>
    <t>2026/07</t>
  </si>
  <si>
    <t>Eero Virtanen</t>
  </si>
  <si>
    <t>0295343017</t>
  </si>
  <si>
    <t>Yhteishanke kuntien kanssa. Sisältää Epilän, Messukylän, Ruutanan, Sääksjärven ja Ylöjärven seisakkeiden esisuunnittelun. Tavoitteena tuottaa lähtötietoa ratasuunnitteluvaiheeseen ja kustannustietoa päätöksentekoon.</t>
  </si>
  <si>
    <t>Vt 23 parantaminen Karvion kanavan kohdalla</t>
  </si>
  <si>
    <t>2028/08</t>
  </si>
  <si>
    <t>Heinävesi</t>
  </si>
  <si>
    <t>Harri Liikanen</t>
  </si>
  <si>
    <t>029 534 3007</t>
  </si>
  <si>
    <t>Valtatietä n. 2 km osuus. Kolme siltaa, joista kaksi pieniä kevyen liikenteen siltoja ja yksi iso Karvion kosken ja kanavan ylittävä silta.</t>
  </si>
  <si>
    <t>Rauman seisake</t>
  </si>
  <si>
    <t>Seisakkeen rakentamissuunnittelu</t>
  </si>
  <si>
    <t>2025/07</t>
  </si>
  <si>
    <t>Rauma</t>
  </si>
  <si>
    <t>Juha Sillanpää</t>
  </si>
  <si>
    <t>0295343608</t>
  </si>
  <si>
    <t>Yhteishanke Rauman kaupungin kanssa</t>
  </si>
  <si>
    <t>Vt 4 ohikulkutie Iin kohdalla, TS</t>
  </si>
  <si>
    <t>2028/02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</si>
</sst>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11"/>
      <color theme="1"/>
      <name val="Calibri"/>
      <family val="2"/>
      <scheme val="minor"/>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s>
  <fills count="2">
    <fill>
      <patternFill patternType="none"/>
    </fill>
    <fill>
      <patternFill patternType="gray125"/>
    </fill>
  </fills>
  <borders count="2">
    <border>
      <left/>
      <right/>
      <top/>
      <bottom/>
      <diagonal/>
    </border>
    <border>
      <left/>
      <right/>
      <top style="thin">
        <color theme="4" tint="0.39997558519241921"/>
      </top>
      <bottom/>
      <diagonal/>
    </border>
  </borders>
  <cellStyleXfs count="8">
    <xf numFmtId="0" fontId="0" fillId="0" borderId="0"/>
    <xf numFmtId="0" fontId="9" fillId="0" borderId="0"/>
    <xf numFmtId="0" fontId="11" fillId="0" borderId="0"/>
    <xf numFmtId="9" fontId="11" fillId="0" borderId="0" applyFont="0" applyFill="0" applyBorder="0" applyAlignment="0" applyProtection="0"/>
    <xf numFmtId="0" fontId="13" fillId="0" borderId="0"/>
    <xf numFmtId="0" fontId="13" fillId="0" borderId="0"/>
    <xf numFmtId="0" fontId="1" fillId="0" borderId="0"/>
    <xf numFmtId="9" fontId="1" fillId="0" borderId="0" applyFont="0" applyFill="0" applyBorder="0" applyAlignment="0" applyProtection="0"/>
  </cellStyleXfs>
  <cellXfs count="40">
    <xf numFmtId="0" fontId="0" fillId="0" borderId="0" xfId="0"/>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xf numFmtId="14" fontId="2" fillId="0" borderId="0" xfId="0" quotePrefix="1" applyNumberFormat="1" applyFont="1" applyAlignment="1"/>
    <xf numFmtId="0" fontId="6" fillId="0" borderId="0" xfId="0" applyFont="1" applyFill="1" applyAlignment="1"/>
    <xf numFmtId="0" fontId="7" fillId="0" borderId="0" xfId="0" applyFont="1" applyFill="1" applyAlignment="1"/>
    <xf numFmtId="0" fontId="2"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vertical="top"/>
    </xf>
    <xf numFmtId="3" fontId="2" fillId="0" borderId="0" xfId="0" applyNumberFormat="1" applyFont="1" applyAlignment="1"/>
    <xf numFmtId="3" fontId="2" fillId="0" borderId="0" xfId="0" applyNumberFormat="1" applyFont="1" applyAlignment="1">
      <alignment vertical="center" wrapText="1"/>
    </xf>
    <xf numFmtId="49" fontId="10" fillId="0" borderId="0" xfId="0" applyNumberFormat="1" applyFont="1" applyAlignment="1" applyProtection="1">
      <alignment wrapText="1"/>
      <protection locked="0"/>
    </xf>
    <xf numFmtId="0" fontId="12" fillId="0" borderId="0" xfId="0" applyFont="1" applyAlignment="1">
      <alignment vertical="top"/>
    </xf>
    <xf numFmtId="0" fontId="12" fillId="0" borderId="0" xfId="0" applyFont="1" applyBorder="1" applyAlignment="1">
      <alignment vertical="top"/>
    </xf>
    <xf numFmtId="0" fontId="12" fillId="0" borderId="0" xfId="0" applyFont="1"/>
    <xf numFmtId="0" fontId="10" fillId="0" borderId="0" xfId="0" applyFont="1" applyAlignment="1" applyProtection="1">
      <alignment wrapText="1"/>
      <protection locked="0"/>
    </xf>
    <xf numFmtId="3" fontId="10" fillId="0" borderId="0" xfId="0" applyNumberFormat="1" applyFont="1" applyAlignment="1" applyProtection="1">
      <alignment wrapText="1"/>
      <protection locked="0"/>
    </xf>
    <xf numFmtId="0" fontId="2" fillId="0" borderId="0" xfId="0" applyFont="1" applyAlignment="1">
      <alignment wrapText="1"/>
    </xf>
    <xf numFmtId="3" fontId="10" fillId="0" borderId="0" xfId="4" applyNumberFormat="1" applyFont="1" applyAlignment="1" applyProtection="1">
      <alignment wrapText="1"/>
      <protection locked="0"/>
    </xf>
    <xf numFmtId="0" fontId="10" fillId="0" borderId="0" xfId="4" applyFont="1" applyAlignment="1" applyProtection="1">
      <alignment wrapText="1"/>
      <protection locked="0"/>
    </xf>
    <xf numFmtId="17" fontId="10" fillId="0" borderId="0" xfId="0" applyNumberFormat="1" applyFont="1" applyAlignment="1" applyProtection="1">
      <alignment wrapText="1"/>
      <protection locked="0"/>
    </xf>
    <xf numFmtId="0" fontId="10" fillId="0" borderId="1" xfId="0" applyFont="1" applyBorder="1" applyAlignment="1" applyProtection="1">
      <alignment wrapText="1"/>
      <protection locked="0"/>
    </xf>
    <xf numFmtId="49" fontId="10" fillId="0" borderId="1" xfId="0" applyNumberFormat="1" applyFont="1" applyBorder="1" applyAlignment="1" applyProtection="1">
      <alignment wrapText="1"/>
      <protection locked="0"/>
    </xf>
    <xf numFmtId="0" fontId="10" fillId="0" borderId="0" xfId="6" applyFont="1" applyAlignment="1" applyProtection="1">
      <alignment wrapText="1"/>
      <protection locked="0"/>
    </xf>
    <xf numFmtId="3" fontId="10" fillId="0" borderId="0" xfId="6" applyNumberFormat="1" applyFont="1" applyAlignment="1" applyProtection="1">
      <alignment wrapText="1"/>
      <protection locked="0"/>
    </xf>
    <xf numFmtId="49" fontId="10" fillId="0" borderId="0" xfId="6" applyNumberFormat="1" applyFont="1" applyAlignment="1" applyProtection="1">
      <alignment wrapText="1"/>
      <protection locked="0"/>
    </xf>
    <xf numFmtId="0" fontId="10" fillId="0" borderId="0" xfId="5" applyFont="1" applyAlignment="1" applyProtection="1">
      <alignment wrapText="1"/>
      <protection locked="0"/>
    </xf>
    <xf numFmtId="0" fontId="10" fillId="0" borderId="0" xfId="0" applyFont="1" applyAlignment="1" applyProtection="1">
      <alignment vertical="center" wrapText="1"/>
      <protection locked="0"/>
    </xf>
    <xf numFmtId="17" fontId="10" fillId="0" borderId="0" xfId="0" applyNumberFormat="1" applyFont="1" applyAlignment="1" applyProtection="1">
      <alignment vertical="center" wrapText="1"/>
      <protection locked="0"/>
    </xf>
    <xf numFmtId="49" fontId="10" fillId="0" borderId="0" xfId="0" applyNumberFormat="1" applyFont="1" applyAlignment="1" applyProtection="1">
      <alignment horizontal="left" vertical="top" wrapText="1"/>
      <protection locked="0"/>
    </xf>
    <xf numFmtId="0" fontId="2" fillId="0" borderId="0" xfId="0" applyFont="1" applyAlignment="1" applyProtection="1">
      <alignment wrapText="1"/>
      <protection locked="0"/>
    </xf>
    <xf numFmtId="3" fontId="2" fillId="0" borderId="0" xfId="0" applyNumberFormat="1" applyFont="1" applyAlignment="1" applyProtection="1">
      <alignment wrapText="1"/>
      <protection locked="0"/>
    </xf>
    <xf numFmtId="49" fontId="2" fillId="0" borderId="0" xfId="0" applyNumberFormat="1" applyFont="1" applyAlignment="1" applyProtection="1">
      <alignment wrapText="1"/>
      <protection locked="0"/>
    </xf>
    <xf numFmtId="0" fontId="2" fillId="0" borderId="1" xfId="0" applyFont="1" applyBorder="1" applyAlignment="1" applyProtection="1">
      <alignment wrapText="1"/>
      <protection locked="0"/>
    </xf>
    <xf numFmtId="3" fontId="2" fillId="0" borderId="1" xfId="0" applyNumberFormat="1" applyFont="1" applyBorder="1" applyAlignment="1" applyProtection="1">
      <alignment wrapText="1"/>
      <protection locked="0"/>
    </xf>
    <xf numFmtId="49" fontId="2" fillId="0" borderId="1" xfId="0" quotePrefix="1" applyNumberFormat="1" applyFont="1" applyBorder="1" applyAlignment="1" applyProtection="1">
      <alignment wrapText="1"/>
      <protection locked="0"/>
    </xf>
    <xf numFmtId="0" fontId="6" fillId="0" borderId="0" xfId="6" applyFont="1" applyAlignment="1" applyProtection="1">
      <alignment wrapText="1"/>
      <protection locked="0"/>
    </xf>
  </cellXfs>
  <cellStyles count="8">
    <cellStyle name="Normaali" xfId="0" builtinId="0"/>
    <cellStyle name="Normaali 2" xfId="1" xr:uid="{00000000-0005-0000-0000-000001000000}"/>
    <cellStyle name="Normaali 3" xfId="2" xr:uid="{00000000-0005-0000-0000-000002000000}"/>
    <cellStyle name="Normaali 3 2" xfId="6" xr:uid="{B6D0CB73-19D6-43C7-A989-A544E560F82B}"/>
    <cellStyle name="Normaali 3 3" xfId="5" xr:uid="{00000000-0005-0000-0000-000003000000}"/>
    <cellStyle name="Normaali 4" xfId="4" xr:uid="{00000000-0005-0000-0000-000004000000}"/>
    <cellStyle name="Prosenttia 2" xfId="3" xr:uid="{00000000-0005-0000-0000-000005000000}"/>
    <cellStyle name="Prosenttia 2 2" xfId="7" xr:uid="{7157A1D5-EB4E-4CF9-BB51-442B9AAE33CB}"/>
  </cellStyles>
  <dxfs count="31">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O28" totalsRowCount="1" headerRowDxfId="30">
  <autoFilter ref="A6:O27" xr:uid="{00000000-0009-0000-0100-000002000000}"/>
  <sortState xmlns:xlrd2="http://schemas.microsoft.com/office/spreadsheetml/2017/richdata2" ref="A7:N15">
    <sortCondition ref="C5:C15"/>
  </sortState>
  <tableColumns count="15">
    <tableColumn id="13" xr3:uid="{00000000-0010-0000-0000-00000D000000}" name="Hanke" totalsRowLabel="Yhteensä" dataDxfId="29" totalsRowDxfId="14"/>
    <tableColumn id="1" xr3:uid="{00000000-0010-0000-0000-000001000000}" name="Sopimuksen kohde" dataDxfId="28" totalsRowDxfId="13"/>
    <tableColumn id="12" xr3:uid="{00000000-0010-0000-0000-00000C000000}" name="Väylä-muoto" totalsRowFunction="count" dataDxfId="27" totalsRowDxfId="12"/>
    <tableColumn id="2" xr3:uid="{00000000-0010-0000-0000-000002000000}" name="Suunnitelma-laji" dataDxfId="26" totalsRowDxfId="11"/>
    <tableColumn id="15" xr3:uid="{7F4425ED-D54E-4D6A-9DF5-96FDE4372C25}" name="Vaativuus-luokka (Perus/Vaativa/Erittäin vaativa)" dataDxfId="25" totalsRowDxfId="10" dataCellStyle="Normaali 3 2"/>
    <tableColumn id="3" xr3:uid="{00000000-0010-0000-0000-000003000000}" name="Kustannus-arvio, € (ilman alv:a)" totalsRowFunction="sum" dataDxfId="24" totalsRowDxfId="9"/>
    <tableColumn id="4" xr3:uid="{00000000-0010-0000-0000-000004000000}" name="Hankinta alkaa_x000a_(vvvv/kk)" dataDxfId="23" totalsRowDxfId="8"/>
    <tableColumn id="5" xr3:uid="{00000000-0010-0000-0000-000005000000}" name="Sopimus alkaa _x000a_(vvvv/kk)" dataDxfId="22" totalsRowDxfId="7"/>
    <tableColumn id="6" xr3:uid="{00000000-0010-0000-0000-000006000000}" name="Sopimus päättyy _x000a_(vvvv/kk)" dataDxfId="21" totalsRowDxfId="6"/>
    <tableColumn id="7" xr3:uid="{00000000-0010-0000-0000-000007000000}" name="Sijainti _x000a_(kunta tai_x000a_maakunta)" dataDxfId="20" totalsRowDxfId="5"/>
    <tableColumn id="8" xr3:uid="{00000000-0010-0000-0000-000008000000}" name="Hankintayksikkö" dataDxfId="19" totalsRowDxfId="4"/>
    <tableColumn id="9" xr3:uid="{00000000-0010-0000-0000-000009000000}" name="Yhteyshenkilö" dataDxfId="18" totalsRowDxfId="3"/>
    <tableColumn id="10" xr3:uid="{00000000-0010-0000-0000-00000A000000}" name="Puhelin-numero" dataDxfId="17" totalsRowDxfId="2"/>
    <tableColumn id="14" xr3:uid="{00000000-0010-0000-0000-00000E000000}" name="Mestari-kisällimalli käytössä (Kyllä/Ei)" dataDxfId="16" totalsRowDxfId="1" dataCellStyle="Normaali 3"/>
    <tableColumn id="11" xr3:uid="{00000000-0010-0000-0000-00000B000000}" name="Lisätietoja" dataDxfId="15"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8"/>
  <sheetViews>
    <sheetView tabSelected="1" zoomScaleNormal="100" workbookViewId="0">
      <selection activeCell="D33" sqref="D33"/>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0" bestFit="1" customWidth="1"/>
    <col min="10" max="10" width="16.875" style="5" customWidth="1"/>
    <col min="11" max="11" width="12.75" style="2" bestFit="1" customWidth="1"/>
    <col min="12" max="12" width="10.125" style="2" customWidth="1"/>
    <col min="13" max="13" width="9.125" customWidth="1"/>
    <col min="14" max="14" width="9.75" customWidth="1"/>
    <col min="15" max="15" width="10.125" customWidth="1"/>
  </cols>
  <sheetData>
    <row r="1" spans="1:15" ht="18" x14ac:dyDescent="0.25">
      <c r="A1" s="1" t="s">
        <v>20</v>
      </c>
      <c r="B1" s="1"/>
      <c r="C1" s="5" t="s">
        <v>4</v>
      </c>
    </row>
    <row r="2" spans="1:15" ht="18" x14ac:dyDescent="0.25">
      <c r="A2" s="1" t="s">
        <v>16</v>
      </c>
      <c r="B2" s="1"/>
      <c r="C2" s="5" t="s">
        <v>0</v>
      </c>
      <c r="D2" s="6">
        <v>45791</v>
      </c>
      <c r="J2" s="9"/>
    </row>
    <row r="3" spans="1:15" ht="18" x14ac:dyDescent="0.25">
      <c r="A3" s="1"/>
      <c r="B3" s="1"/>
      <c r="C3" s="7" t="s">
        <v>7</v>
      </c>
      <c r="E3" s="12" t="s">
        <v>8</v>
      </c>
      <c r="J3" s="10"/>
    </row>
    <row r="4" spans="1:15" ht="18" x14ac:dyDescent="0.25">
      <c r="A4" s="1"/>
      <c r="B4" s="1"/>
      <c r="C4" s="8"/>
      <c r="J4" s="10"/>
    </row>
    <row r="5" spans="1:15" x14ac:dyDescent="0.2">
      <c r="J5" s="10"/>
    </row>
    <row r="6" spans="1:15" ht="53.25" customHeight="1" x14ac:dyDescent="0.2">
      <c r="A6" s="4" t="s">
        <v>10</v>
      </c>
      <c r="B6" s="3" t="s">
        <v>11</v>
      </c>
      <c r="C6" s="9" t="s">
        <v>6</v>
      </c>
      <c r="D6" s="9" t="s">
        <v>12</v>
      </c>
      <c r="E6" s="9" t="s">
        <v>88</v>
      </c>
      <c r="F6" s="13" t="s">
        <v>19</v>
      </c>
      <c r="G6" s="9" t="s">
        <v>18</v>
      </c>
      <c r="H6" s="9" t="s">
        <v>14</v>
      </c>
      <c r="I6" s="9" t="s">
        <v>15</v>
      </c>
      <c r="J6" s="9" t="s">
        <v>5</v>
      </c>
      <c r="K6" s="9" t="s">
        <v>1</v>
      </c>
      <c r="L6" s="3" t="s">
        <v>13</v>
      </c>
      <c r="M6" s="3" t="s">
        <v>2</v>
      </c>
      <c r="N6" s="20" t="s">
        <v>25</v>
      </c>
      <c r="O6" s="3" t="s">
        <v>3</v>
      </c>
    </row>
    <row r="7" spans="1:15" s="15" customFormat="1" ht="56.25" x14ac:dyDescent="0.2">
      <c r="A7" s="33" t="s">
        <v>140</v>
      </c>
      <c r="B7" s="33" t="s">
        <v>77</v>
      </c>
      <c r="C7" s="33" t="s">
        <v>22</v>
      </c>
      <c r="D7" s="33" t="s">
        <v>77</v>
      </c>
      <c r="E7" s="33" t="s">
        <v>128</v>
      </c>
      <c r="F7" s="34">
        <v>900000</v>
      </c>
      <c r="G7" s="33" t="s">
        <v>93</v>
      </c>
      <c r="H7" s="33" t="s">
        <v>63</v>
      </c>
      <c r="I7" s="33" t="s">
        <v>141</v>
      </c>
      <c r="J7" s="33" t="s">
        <v>142</v>
      </c>
      <c r="K7" s="33" t="s">
        <v>21</v>
      </c>
      <c r="L7" s="33" t="s">
        <v>143</v>
      </c>
      <c r="M7" s="35" t="s">
        <v>144</v>
      </c>
      <c r="N7" s="14" t="s">
        <v>26</v>
      </c>
      <c r="O7" s="33" t="s">
        <v>145</v>
      </c>
    </row>
    <row r="8" spans="1:15" s="16" customFormat="1" ht="45" x14ac:dyDescent="0.2">
      <c r="A8" s="18" t="s">
        <v>43</v>
      </c>
      <c r="B8" s="24" t="s">
        <v>44</v>
      </c>
      <c r="C8" s="24" t="s">
        <v>17</v>
      </c>
      <c r="D8" s="18" t="s">
        <v>39</v>
      </c>
      <c r="E8" s="18"/>
      <c r="F8" s="19">
        <v>400000</v>
      </c>
      <c r="G8" s="18" t="s">
        <v>45</v>
      </c>
      <c r="H8" s="18" t="s">
        <v>46</v>
      </c>
      <c r="I8" s="18" t="s">
        <v>30</v>
      </c>
      <c r="J8" s="18" t="s">
        <v>47</v>
      </c>
      <c r="K8" s="24" t="s">
        <v>21</v>
      </c>
      <c r="L8" s="24" t="s">
        <v>48</v>
      </c>
      <c r="M8" s="25" t="s">
        <v>49</v>
      </c>
      <c r="N8" s="14"/>
      <c r="O8" s="18" t="s">
        <v>50</v>
      </c>
    </row>
    <row r="9" spans="1:15" s="11" customFormat="1" ht="123.75" x14ac:dyDescent="0.2">
      <c r="A9" s="18" t="s">
        <v>43</v>
      </c>
      <c r="B9" s="18" t="s">
        <v>62</v>
      </c>
      <c r="C9" s="18" t="s">
        <v>17</v>
      </c>
      <c r="D9" s="18" t="s">
        <v>39</v>
      </c>
      <c r="E9" s="18"/>
      <c r="F9" s="19">
        <v>500000</v>
      </c>
      <c r="G9" s="18" t="s">
        <v>110</v>
      </c>
      <c r="H9" s="18" t="s">
        <v>124</v>
      </c>
      <c r="I9" s="18" t="s">
        <v>64</v>
      </c>
      <c r="J9" s="18" t="s">
        <v>65</v>
      </c>
      <c r="K9" s="24" t="s">
        <v>21</v>
      </c>
      <c r="L9" s="18" t="s">
        <v>48</v>
      </c>
      <c r="M9" s="14" t="s">
        <v>49</v>
      </c>
      <c r="N9" s="14"/>
      <c r="O9" s="18" t="s">
        <v>66</v>
      </c>
    </row>
    <row r="10" spans="1:15" s="11" customFormat="1" ht="213.75" x14ac:dyDescent="0.2">
      <c r="A10" s="33" t="s">
        <v>146</v>
      </c>
      <c r="B10" s="33" t="s">
        <v>147</v>
      </c>
      <c r="C10" s="33" t="s">
        <v>17</v>
      </c>
      <c r="D10" s="33" t="s">
        <v>148</v>
      </c>
      <c r="E10" s="33"/>
      <c r="F10" s="34">
        <v>200000</v>
      </c>
      <c r="G10" s="33"/>
      <c r="H10" s="33" t="s">
        <v>93</v>
      </c>
      <c r="I10" s="33" t="s">
        <v>149</v>
      </c>
      <c r="J10" s="33" t="s">
        <v>33</v>
      </c>
      <c r="K10" s="36" t="s">
        <v>21</v>
      </c>
      <c r="L10" s="33" t="s">
        <v>150</v>
      </c>
      <c r="M10" s="35" t="s">
        <v>151</v>
      </c>
      <c r="N10" s="14" t="s">
        <v>26</v>
      </c>
      <c r="O10" s="33" t="s">
        <v>152</v>
      </c>
    </row>
    <row r="11" spans="1:15" s="11" customFormat="1" ht="78.75" x14ac:dyDescent="0.2">
      <c r="A11" s="18" t="s">
        <v>89</v>
      </c>
      <c r="B11" s="18" t="s">
        <v>90</v>
      </c>
      <c r="C11" s="18" t="s">
        <v>17</v>
      </c>
      <c r="D11" s="18" t="s">
        <v>91</v>
      </c>
      <c r="E11" s="18" t="s">
        <v>92</v>
      </c>
      <c r="F11" s="19">
        <v>1000000</v>
      </c>
      <c r="G11" s="23" t="s">
        <v>45</v>
      </c>
      <c r="H11" s="18" t="s">
        <v>93</v>
      </c>
      <c r="I11" s="18"/>
      <c r="J11" s="18" t="s">
        <v>94</v>
      </c>
      <c r="K11" s="18" t="s">
        <v>21</v>
      </c>
      <c r="L11" s="18" t="s">
        <v>95</v>
      </c>
      <c r="M11" s="14" t="s">
        <v>96</v>
      </c>
      <c r="N11" s="14" t="s">
        <v>26</v>
      </c>
      <c r="O11" s="18" t="s">
        <v>97</v>
      </c>
    </row>
    <row r="12" spans="1:15" s="11" customFormat="1" ht="78.75" x14ac:dyDescent="0.2">
      <c r="A12" s="18" t="s">
        <v>89</v>
      </c>
      <c r="B12" s="18" t="s">
        <v>98</v>
      </c>
      <c r="C12" s="18" t="s">
        <v>17</v>
      </c>
      <c r="D12" s="18" t="s">
        <v>91</v>
      </c>
      <c r="E12" s="18" t="s">
        <v>92</v>
      </c>
      <c r="F12" s="19">
        <v>300000</v>
      </c>
      <c r="G12" s="23" t="s">
        <v>45</v>
      </c>
      <c r="H12" s="18" t="s">
        <v>93</v>
      </c>
      <c r="I12" s="18"/>
      <c r="J12" s="18" t="s">
        <v>94</v>
      </c>
      <c r="K12" s="18" t="s">
        <v>21</v>
      </c>
      <c r="L12" s="18" t="s">
        <v>95</v>
      </c>
      <c r="M12" s="14" t="s">
        <v>96</v>
      </c>
      <c r="N12" s="14" t="s">
        <v>26</v>
      </c>
      <c r="O12" s="18" t="s">
        <v>97</v>
      </c>
    </row>
    <row r="13" spans="1:15" s="16" customFormat="1" ht="112.5" x14ac:dyDescent="0.2">
      <c r="A13" s="33" t="s">
        <v>153</v>
      </c>
      <c r="B13" s="33" t="s">
        <v>77</v>
      </c>
      <c r="C13" s="33" t="s">
        <v>22</v>
      </c>
      <c r="D13" s="33" t="s">
        <v>77</v>
      </c>
      <c r="E13" s="33" t="s">
        <v>128</v>
      </c>
      <c r="F13" s="34">
        <v>550000</v>
      </c>
      <c r="G13" s="33" t="s">
        <v>63</v>
      </c>
      <c r="H13" s="33" t="s">
        <v>110</v>
      </c>
      <c r="I13" s="33" t="s">
        <v>154</v>
      </c>
      <c r="J13" s="33" t="s">
        <v>155</v>
      </c>
      <c r="K13" s="33" t="s">
        <v>21</v>
      </c>
      <c r="L13" s="33" t="s">
        <v>156</v>
      </c>
      <c r="M13" s="35" t="s">
        <v>157</v>
      </c>
      <c r="N13" s="14" t="s">
        <v>26</v>
      </c>
      <c r="O13" s="33" t="s">
        <v>158</v>
      </c>
    </row>
    <row r="14" spans="1:15" s="17" customFormat="1" ht="45" x14ac:dyDescent="0.2">
      <c r="A14" s="18" t="s">
        <v>99</v>
      </c>
      <c r="B14" s="18" t="s">
        <v>100</v>
      </c>
      <c r="C14" s="18" t="s">
        <v>17</v>
      </c>
      <c r="D14" s="18" t="s">
        <v>39</v>
      </c>
      <c r="E14" s="18" t="s">
        <v>92</v>
      </c>
      <c r="F14" s="19">
        <v>900000</v>
      </c>
      <c r="G14" s="18" t="s">
        <v>46</v>
      </c>
      <c r="H14" s="23" t="s">
        <v>101</v>
      </c>
      <c r="I14" s="23" t="s">
        <v>79</v>
      </c>
      <c r="J14" s="18" t="s">
        <v>73</v>
      </c>
      <c r="K14" s="18" t="s">
        <v>21</v>
      </c>
      <c r="L14" s="18" t="s">
        <v>51</v>
      </c>
      <c r="M14" s="18" t="s">
        <v>74</v>
      </c>
      <c r="N14" s="14" t="s">
        <v>26</v>
      </c>
      <c r="O14" s="18"/>
    </row>
    <row r="15" spans="1:15" s="17" customFormat="1" ht="22.5" x14ac:dyDescent="0.2">
      <c r="A15" s="29" t="s">
        <v>28</v>
      </c>
      <c r="B15" s="29" t="s">
        <v>125</v>
      </c>
      <c r="C15" s="18" t="s">
        <v>17</v>
      </c>
      <c r="D15" s="30" t="s">
        <v>77</v>
      </c>
      <c r="E15" s="30"/>
      <c r="F15" s="19">
        <v>250000</v>
      </c>
      <c r="G15" s="31" t="s">
        <v>45</v>
      </c>
      <c r="H15" s="30" t="s">
        <v>46</v>
      </c>
      <c r="I15" s="30" t="s">
        <v>53</v>
      </c>
      <c r="J15" s="30" t="s">
        <v>29</v>
      </c>
      <c r="K15" s="18" t="s">
        <v>21</v>
      </c>
      <c r="L15" s="30" t="s">
        <v>126</v>
      </c>
      <c r="M15" s="32" t="s">
        <v>127</v>
      </c>
      <c r="N15" s="14" t="s">
        <v>26</v>
      </c>
      <c r="O15" s="18"/>
    </row>
    <row r="16" spans="1:15" ht="90" x14ac:dyDescent="0.2">
      <c r="A16" s="18" t="s">
        <v>67</v>
      </c>
      <c r="B16" s="18" t="s">
        <v>68</v>
      </c>
      <c r="C16" s="18" t="s">
        <v>22</v>
      </c>
      <c r="D16" s="18" t="s">
        <v>69</v>
      </c>
      <c r="E16" s="18"/>
      <c r="F16" s="19">
        <v>180000</v>
      </c>
      <c r="G16" s="18" t="s">
        <v>41</v>
      </c>
      <c r="H16" s="18" t="s">
        <v>38</v>
      </c>
      <c r="I16" s="18" t="s">
        <v>53</v>
      </c>
      <c r="J16" s="18" t="s">
        <v>29</v>
      </c>
      <c r="K16" s="18" t="s">
        <v>21</v>
      </c>
      <c r="L16" s="18" t="s">
        <v>31</v>
      </c>
      <c r="M16" s="14" t="s">
        <v>70</v>
      </c>
      <c r="N16" s="14" t="s">
        <v>26</v>
      </c>
      <c r="O16" s="18" t="s">
        <v>71</v>
      </c>
    </row>
    <row r="17" spans="1:15" ht="45" x14ac:dyDescent="0.2">
      <c r="A17" s="33" t="s">
        <v>159</v>
      </c>
      <c r="B17" s="36" t="s">
        <v>160</v>
      </c>
      <c r="C17" s="33" t="s">
        <v>17</v>
      </c>
      <c r="D17" s="33" t="s">
        <v>77</v>
      </c>
      <c r="E17" s="33"/>
      <c r="F17" s="37">
        <v>100000</v>
      </c>
      <c r="G17" s="33" t="s">
        <v>93</v>
      </c>
      <c r="H17" s="33" t="s">
        <v>161</v>
      </c>
      <c r="I17" s="33" t="s">
        <v>110</v>
      </c>
      <c r="J17" s="33" t="s">
        <v>162</v>
      </c>
      <c r="K17" s="33" t="s">
        <v>21</v>
      </c>
      <c r="L17" s="33" t="s">
        <v>163</v>
      </c>
      <c r="M17" s="38" t="s">
        <v>164</v>
      </c>
      <c r="N17" s="14" t="s">
        <v>26</v>
      </c>
      <c r="O17" s="33" t="s">
        <v>165</v>
      </c>
    </row>
    <row r="18" spans="1:15" ht="409.5" x14ac:dyDescent="0.2">
      <c r="A18" s="18" t="s">
        <v>28</v>
      </c>
      <c r="B18" s="18" t="s">
        <v>75</v>
      </c>
      <c r="C18" s="18" t="s">
        <v>17</v>
      </c>
      <c r="D18" s="22" t="s">
        <v>52</v>
      </c>
      <c r="E18" s="22"/>
      <c r="F18" s="21">
        <v>300000</v>
      </c>
      <c r="G18" s="22" t="s">
        <v>42</v>
      </c>
      <c r="H18" s="18" t="s">
        <v>41</v>
      </c>
      <c r="I18" s="18" t="s">
        <v>76</v>
      </c>
      <c r="J18" s="18" t="s">
        <v>54</v>
      </c>
      <c r="K18" s="18" t="s">
        <v>21</v>
      </c>
      <c r="L18" s="18" t="s">
        <v>55</v>
      </c>
      <c r="M18" s="14" t="s">
        <v>56</v>
      </c>
      <c r="N18" s="14"/>
      <c r="O18" s="18" t="s">
        <v>78</v>
      </c>
    </row>
    <row r="19" spans="1:15" ht="45" x14ac:dyDescent="0.2">
      <c r="A19" s="18" t="s">
        <v>102</v>
      </c>
      <c r="B19" s="18" t="s">
        <v>103</v>
      </c>
      <c r="C19" s="18" t="s">
        <v>17</v>
      </c>
      <c r="D19" s="18" t="s">
        <v>39</v>
      </c>
      <c r="E19" s="18" t="s">
        <v>92</v>
      </c>
      <c r="F19" s="19">
        <v>800000</v>
      </c>
      <c r="G19" s="18" t="s">
        <v>46</v>
      </c>
      <c r="H19" s="18" t="s">
        <v>138</v>
      </c>
      <c r="I19" s="18" t="s">
        <v>64</v>
      </c>
      <c r="J19" s="18" t="s">
        <v>104</v>
      </c>
      <c r="K19" s="18" t="s">
        <v>21</v>
      </c>
      <c r="L19" s="18" t="s">
        <v>87</v>
      </c>
      <c r="M19" s="14" t="s">
        <v>105</v>
      </c>
      <c r="N19" s="14" t="s">
        <v>26</v>
      </c>
      <c r="O19" s="18" t="s">
        <v>106</v>
      </c>
    </row>
    <row r="20" spans="1:15" ht="90" x14ac:dyDescent="0.2">
      <c r="A20" s="18" t="s">
        <v>107</v>
      </c>
      <c r="B20" s="18" t="s">
        <v>108</v>
      </c>
      <c r="C20" s="18" t="s">
        <v>17</v>
      </c>
      <c r="D20" s="18" t="s">
        <v>39</v>
      </c>
      <c r="E20" s="18" t="s">
        <v>92</v>
      </c>
      <c r="F20" s="19">
        <v>1000000</v>
      </c>
      <c r="G20" s="18" t="s">
        <v>109</v>
      </c>
      <c r="H20" s="18" t="s">
        <v>110</v>
      </c>
      <c r="I20" s="18" t="s">
        <v>72</v>
      </c>
      <c r="J20" s="18" t="s">
        <v>111</v>
      </c>
      <c r="K20" s="18" t="s">
        <v>21</v>
      </c>
      <c r="L20" s="18" t="s">
        <v>87</v>
      </c>
      <c r="M20" s="14" t="s">
        <v>105</v>
      </c>
      <c r="N20" s="14" t="s">
        <v>86</v>
      </c>
      <c r="O20" s="18" t="s">
        <v>112</v>
      </c>
    </row>
    <row r="21" spans="1:15" ht="22.5" x14ac:dyDescent="0.2">
      <c r="A21" s="18" t="s">
        <v>113</v>
      </c>
      <c r="B21" s="18" t="s">
        <v>114</v>
      </c>
      <c r="C21" s="18" t="s">
        <v>17</v>
      </c>
      <c r="D21" s="18" t="s">
        <v>77</v>
      </c>
      <c r="E21" s="18"/>
      <c r="F21" s="19">
        <v>800000</v>
      </c>
      <c r="G21" s="18" t="s">
        <v>46</v>
      </c>
      <c r="H21" s="18" t="s">
        <v>93</v>
      </c>
      <c r="I21" s="18" t="s">
        <v>53</v>
      </c>
      <c r="J21" s="18" t="s">
        <v>115</v>
      </c>
      <c r="K21" s="18" t="s">
        <v>21</v>
      </c>
      <c r="L21" s="18" t="s">
        <v>116</v>
      </c>
      <c r="M21" s="14"/>
      <c r="N21" s="14" t="s">
        <v>26</v>
      </c>
      <c r="O21" s="18"/>
    </row>
    <row r="22" spans="1:15" ht="33.75" x14ac:dyDescent="0.2">
      <c r="A22" s="26" t="s">
        <v>80</v>
      </c>
      <c r="B22" s="26"/>
      <c r="C22" s="26" t="s">
        <v>23</v>
      </c>
      <c r="D22" s="26" t="s">
        <v>81</v>
      </c>
      <c r="E22" s="26"/>
      <c r="F22" s="27">
        <v>8000000</v>
      </c>
      <c r="G22" s="26" t="s">
        <v>41</v>
      </c>
      <c r="H22" s="26" t="s">
        <v>38</v>
      </c>
      <c r="I22" s="26" t="s">
        <v>72</v>
      </c>
      <c r="J22" s="26" t="s">
        <v>82</v>
      </c>
      <c r="K22" s="26" t="s">
        <v>83</v>
      </c>
      <c r="L22" s="26" t="s">
        <v>84</v>
      </c>
      <c r="M22" s="28" t="s">
        <v>85</v>
      </c>
      <c r="N22" s="28" t="s">
        <v>86</v>
      </c>
      <c r="O22" s="26"/>
    </row>
    <row r="23" spans="1:15" ht="22.5" x14ac:dyDescent="0.2">
      <c r="A23" s="26" t="s">
        <v>37</v>
      </c>
      <c r="B23" s="26"/>
      <c r="C23" s="26" t="s">
        <v>22</v>
      </c>
      <c r="D23" s="26" t="s">
        <v>32</v>
      </c>
      <c r="E23" s="26"/>
      <c r="F23" s="27">
        <v>900000</v>
      </c>
      <c r="G23" s="26" t="s">
        <v>24</v>
      </c>
      <c r="H23" s="26" t="s">
        <v>46</v>
      </c>
      <c r="I23" s="26" t="s">
        <v>117</v>
      </c>
      <c r="J23" s="26" t="s">
        <v>33</v>
      </c>
      <c r="K23" s="26" t="s">
        <v>34</v>
      </c>
      <c r="L23" s="26" t="s">
        <v>35</v>
      </c>
      <c r="M23" s="26" t="s">
        <v>36</v>
      </c>
      <c r="N23" s="28"/>
      <c r="O23" s="26"/>
    </row>
    <row r="24" spans="1:15" ht="22.5" x14ac:dyDescent="0.2">
      <c r="A24" s="26" t="s">
        <v>166</v>
      </c>
      <c r="B24" s="26"/>
      <c r="C24" s="26" t="s">
        <v>23</v>
      </c>
      <c r="D24" s="26" t="s">
        <v>32</v>
      </c>
      <c r="E24" s="26" t="s">
        <v>128</v>
      </c>
      <c r="F24" s="27">
        <v>3000000</v>
      </c>
      <c r="G24" s="26" t="s">
        <v>109</v>
      </c>
      <c r="H24" s="26" t="s">
        <v>110</v>
      </c>
      <c r="I24" s="26" t="s">
        <v>129</v>
      </c>
      <c r="J24" s="26" t="s">
        <v>130</v>
      </c>
      <c r="K24" s="26" t="s">
        <v>131</v>
      </c>
      <c r="L24" s="26" t="s">
        <v>132</v>
      </c>
      <c r="M24" s="28" t="s">
        <v>133</v>
      </c>
      <c r="N24" s="28" t="s">
        <v>86</v>
      </c>
      <c r="O24" s="26"/>
    </row>
    <row r="25" spans="1:15" ht="22.5" x14ac:dyDescent="0.2">
      <c r="A25" s="26" t="s">
        <v>134</v>
      </c>
      <c r="B25" s="26"/>
      <c r="C25" s="26" t="s">
        <v>23</v>
      </c>
      <c r="D25" s="26" t="s">
        <v>81</v>
      </c>
      <c r="E25" s="26"/>
      <c r="F25" s="27">
        <v>1600000</v>
      </c>
      <c r="G25" s="26" t="s">
        <v>46</v>
      </c>
      <c r="H25" s="26" t="s">
        <v>63</v>
      </c>
      <c r="I25" s="26" t="s">
        <v>72</v>
      </c>
      <c r="J25" s="26" t="s">
        <v>135</v>
      </c>
      <c r="K25" s="26" t="s">
        <v>131</v>
      </c>
      <c r="L25" s="26" t="s">
        <v>136</v>
      </c>
      <c r="M25" s="28" t="s">
        <v>137</v>
      </c>
      <c r="N25" s="28" t="s">
        <v>86</v>
      </c>
      <c r="O25" s="26"/>
    </row>
    <row r="26" spans="1:15" ht="22.5" x14ac:dyDescent="0.2">
      <c r="A26" s="26" t="s">
        <v>57</v>
      </c>
      <c r="B26" s="26"/>
      <c r="C26" s="26" t="s">
        <v>23</v>
      </c>
      <c r="D26" s="26" t="s">
        <v>58</v>
      </c>
      <c r="E26" s="26" t="s">
        <v>128</v>
      </c>
      <c r="F26" s="27">
        <v>840000</v>
      </c>
      <c r="G26" s="26" t="s">
        <v>40</v>
      </c>
      <c r="H26" s="26" t="s">
        <v>24</v>
      </c>
      <c r="I26" s="26" t="s">
        <v>167</v>
      </c>
      <c r="J26" s="26" t="s">
        <v>59</v>
      </c>
      <c r="K26" s="26" t="s">
        <v>27</v>
      </c>
      <c r="L26" s="26" t="s">
        <v>60</v>
      </c>
      <c r="M26" s="28" t="s">
        <v>61</v>
      </c>
      <c r="N26" s="28" t="s">
        <v>86</v>
      </c>
      <c r="O26" s="26"/>
    </row>
    <row r="27" spans="1:15" ht="22.5" x14ac:dyDescent="0.2">
      <c r="A27" s="26" t="s">
        <v>118</v>
      </c>
      <c r="B27" s="26"/>
      <c r="C27" s="26" t="s">
        <v>23</v>
      </c>
      <c r="D27" s="39" t="s">
        <v>32</v>
      </c>
      <c r="E27" s="26"/>
      <c r="F27" s="27"/>
      <c r="G27" s="26" t="s">
        <v>63</v>
      </c>
      <c r="H27" s="26" t="s">
        <v>119</v>
      </c>
      <c r="I27" s="26" t="s">
        <v>139</v>
      </c>
      <c r="J27" s="26" t="s">
        <v>120</v>
      </c>
      <c r="K27" s="26" t="s">
        <v>121</v>
      </c>
      <c r="L27" s="26" t="s">
        <v>122</v>
      </c>
      <c r="M27" s="28" t="s">
        <v>123</v>
      </c>
      <c r="N27" s="28"/>
      <c r="O27" s="26"/>
    </row>
    <row r="28" spans="1:15" x14ac:dyDescent="0.2">
      <c r="A28" s="2" t="s">
        <v>9</v>
      </c>
      <c r="C28" s="2">
        <f>SUBTOTAL(103,Taulukko2[Väylä-muoto])</f>
        <v>21</v>
      </c>
      <c r="E28" s="5"/>
      <c r="F28" s="12">
        <f>SUBTOTAL(109,Taulukko2[Kustannus-arvio, € (ilman alv:a)])</f>
        <v>22520000</v>
      </c>
      <c r="G28" s="2"/>
      <c r="H28" s="2"/>
      <c r="I28" s="2"/>
      <c r="J28" s="20"/>
      <c r="K28" s="5"/>
      <c r="M28" s="2"/>
      <c r="N28" s="2"/>
      <c r="O28" s="2"/>
    </row>
  </sheetData>
  <dataValidations count="2">
    <dataValidation type="list" allowBlank="1" showInputMessage="1" showErrorMessage="1" error="Valitse luettelosta" prompt="Valitse luettelosta" sqref="N7:N27" xr:uid="{BE2B8D1C-6BC3-4848-BEFE-E2CDE6284872}">
      <formula1>"Kyllä,Ei"</formula1>
    </dataValidation>
    <dataValidation type="list" allowBlank="1" showInputMessage="1" showErrorMessage="1" error="Valitse luettelosta" prompt="Valitse luettelosta" sqref="E7:E27" xr:uid="{2072D939-D0FD-4857-94F4-14658D9CCC26}">
      <formula1>"Perus,Vaativa,Erittäin vaativa"</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2024-12-11T13:12:26Z</cp:lastPrinted>
  <dcterms:created xsi:type="dcterms:W3CDTF">2012-01-02T12:53:54Z</dcterms:created>
  <dcterms:modified xsi:type="dcterms:W3CDTF">2025-05-14T06:59:15Z</dcterms:modified>
</cp:coreProperties>
</file>