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2\Julkaisu\"/>
    </mc:Choice>
  </mc:AlternateContent>
  <xr:revisionPtr revIDLastSave="0" documentId="13_ncr:1_{3F1BF3F4-1D61-422C-97DD-56E2625747F0}" xr6:coauthVersionLast="47" xr6:coauthVersionMax="47" xr10:uidLastSave="{00000000-0000-0000-0000-000000000000}"/>
  <bookViews>
    <workbookView xWindow="-120" yWindow="-120" windowWidth="38640" windowHeight="2124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 l="1"/>
  <c r="F24" i="1"/>
</calcChain>
</file>

<file path=xl/sharedStrings.xml><?xml version="1.0" encoding="utf-8"?>
<sst xmlns="http://schemas.openxmlformats.org/spreadsheetml/2006/main" count="224" uniqueCount="142">
  <si>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</si>
  <si>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</si>
  <si>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</si>
  <si>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</si>
  <si>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</si>
  <si>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</si>
  <si>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</si>
  <si>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</si>
  <si>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</si>
  <si>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</si>
  <si>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</si>
  <si>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</si>
  <si>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Suunnitelma-laji</t>
  </si>
  <si>
    <t>Yhteyshenkilö</t>
  </si>
  <si>
    <t>Sopimus alkaa 
(vvvv/kk)</t>
  </si>
  <si>
    <t>Sopimus päättyy 
(vvvv/kk)</t>
  </si>
  <si>
    <t>Suunnittelun hankintaohjelma</t>
  </si>
  <si>
    <t>Rata</t>
  </si>
  <si>
    <t>Hankinta alkaa
(vvvv/kk)</t>
  </si>
  <si>
    <t>Kustannus-arvio, € (ilman alv:a)</t>
  </si>
  <si>
    <t>Väylävirasto ja ELY L-vastuualue</t>
  </si>
  <si>
    <t>Väylävirasto</t>
  </si>
  <si>
    <t>Tie</t>
  </si>
  <si>
    <t xml:space="preserve">Tie </t>
  </si>
  <si>
    <t>2024/12</t>
  </si>
  <si>
    <t>Mestari-kisällimalli käytössä (Kyllä/Ei)</t>
  </si>
  <si>
    <t>Ei</t>
  </si>
  <si>
    <t>Uudenmaan ELY</t>
  </si>
  <si>
    <t>Tasoristeysteema</t>
  </si>
  <si>
    <t>Suomi</t>
  </si>
  <si>
    <t>2026/09</t>
  </si>
  <si>
    <t>Jarmo Niskanen</t>
  </si>
  <si>
    <t>TS</t>
  </si>
  <si>
    <t>Pirkanmaa</t>
  </si>
  <si>
    <t>Pirkanmaan ELY</t>
  </si>
  <si>
    <t>Sami Ruski</t>
  </si>
  <si>
    <t>0295 036 184</t>
  </si>
  <si>
    <t>Vt 3 parantaminen välillä Sarkkila-Soppeenmäki</t>
  </si>
  <si>
    <t>2025/01</t>
  </si>
  <si>
    <t>Ratasuunnittelu</t>
  </si>
  <si>
    <t>2024/10</t>
  </si>
  <si>
    <t>2024/11</t>
  </si>
  <si>
    <t>2024/09</t>
  </si>
  <si>
    <t>Tornio-Kolari sähköistyksen suunnittelu</t>
  </si>
  <si>
    <t>Kolarin liikennepaikka, ratasuunnitelma</t>
  </si>
  <si>
    <t>2025/03</t>
  </si>
  <si>
    <t>2025/04</t>
  </si>
  <si>
    <t>Kolari</t>
  </si>
  <si>
    <t>Arja Lesonen</t>
  </si>
  <si>
    <t>029 534 3520</t>
  </si>
  <si>
    <t>Sähköistyksen vaatimat muutokset liikennepaikalla</t>
  </si>
  <si>
    <t>Heidi Mäenpää</t>
  </si>
  <si>
    <t>Rata- ja rakentamissuunnitelma</t>
  </si>
  <si>
    <t>2025/12</t>
  </si>
  <si>
    <t>Alavus</t>
  </si>
  <si>
    <t>Maija Lavapuro</t>
  </si>
  <si>
    <t>029 345 3382</t>
  </si>
  <si>
    <t>Esisuunnittelu</t>
  </si>
  <si>
    <t>Vt 2 parantaminen välillä Nummela - Karkkila, YS ja YVA</t>
  </si>
  <si>
    <t>YS, YVA</t>
  </si>
  <si>
    <t>Uusimaa</t>
  </si>
  <si>
    <t>Maiju Kivioja</t>
  </si>
  <si>
    <t>0295 021 049</t>
  </si>
  <si>
    <t>Pello-(Kolari), ratasuunnitelma</t>
  </si>
  <si>
    <t>2025/07</t>
  </si>
  <si>
    <t>2025/08</t>
  </si>
  <si>
    <t>2027/03</t>
  </si>
  <si>
    <t>Pello, Kolari</t>
  </si>
  <si>
    <t>Sähköistyksen vaatimat muutokset (mm. syöttöasema, siltakohteita, pohjanvahvistuskohteita) sekä tasoristeysturvallisuuden parantamista.</t>
  </si>
  <si>
    <t>Vt 4 Äänekoski-Viitasaari tieosuuden kehittäminen</t>
  </si>
  <si>
    <t>Valtatien 4 parantaminen välillä Kalaniemi-Niinilahti, tiesuunnitelman laatiminen</t>
  </si>
  <si>
    <t>Tiesuunnittelu</t>
  </si>
  <si>
    <t>0295343127</t>
  </si>
  <si>
    <t>Tiesuunnitelman laatiminen esitetylle yhteysvälille osana Äänekoski-Viitasaari hanketta.</t>
  </si>
  <si>
    <t>2027/12</t>
  </si>
  <si>
    <t>2025/02</t>
  </si>
  <si>
    <t>Kouvola, Mäntyharju, Hirvensalmi, Mikkeli, Pieksämäki, Suonenjoki, Kuopio</t>
  </si>
  <si>
    <t>0295343819</t>
  </si>
  <si>
    <t>Kärppäkoski-Prinkkilä rata- ja rakentamissuunnittelu</t>
  </si>
  <si>
    <t>2026/03</t>
  </si>
  <si>
    <t>Rakentamissuunnittelu</t>
  </si>
  <si>
    <t>Tornio-Kolari tasoristeysselvitys</t>
  </si>
  <si>
    <t>Lappi</t>
  </si>
  <si>
    <t>Rata -ja rakentamissuunnitelmassa suunnitellaan Alavudella sijaitsevien Kärppäkosken, Ojanperän, Pajulan ja Prinkkilän tasoristeysten poistaminen korvaavine tieyhteyksineen. Lisäksi toimeksiantoon kuuluu saman kunnan alueella sijaitsevien Kuuselan ja Kuorasjärven tasoristeysten parantamisen ratasuunnitelman laatiminen sekä Kallion tasoristeyksen näkemäleikkauksen rakentamissuunnittelu. Pohjatutkimukset ja maastomallimittaukset sisältyvät toimeksiantoon.
Optiona toimeksiannossa on vesistösillan rata- ja rakentamissuunittelu Kärppäkoski-Prinkkilä kokonaisuuteen liittyen.</t>
  </si>
  <si>
    <t>Savonrata; Iisalmi-Kontiomäki</t>
  </si>
  <si>
    <t>2026/10</t>
  </si>
  <si>
    <t>Iisalmi, Sonkajärvi, Vieremä, Kajaani</t>
  </si>
  <si>
    <t>Tapio Viinikangas</t>
  </si>
  <si>
    <t>029 534 3093</t>
  </si>
  <si>
    <t>Etelä-Pohjanmaan ELY-keskuksen suunnittelun ja asiantuntijapalveluiden puitesopimus v. 2025 - 2027</t>
  </si>
  <si>
    <t>Puite</t>
  </si>
  <si>
    <t>Etelä-Pohjanmaa, Pohjanmaa, Keski-Pohjanmaa</t>
  </si>
  <si>
    <t>Etelä-Pohjanmaan ELY</t>
  </si>
  <si>
    <t xml:space="preserve">Janne Ponsimaa </t>
  </si>
  <si>
    <t>0295 027 746</t>
  </si>
  <si>
    <t>Kyllä</t>
  </si>
  <si>
    <t>Mikko Heiskanen</t>
  </si>
  <si>
    <t>Vaativuus-luokka (Perus/Vaativa/Erittäin vaativa)</t>
  </si>
  <si>
    <t>Turun satamaradan siirto</t>
  </si>
  <si>
    <t>Turun satamaradan siirto, rata- ja rakentamissuunnitelma (RaS+RS)</t>
  </si>
  <si>
    <t>Ratasuunnitelma</t>
  </si>
  <si>
    <t>Perus</t>
  </si>
  <si>
    <t>2025/06</t>
  </si>
  <si>
    <t>Turku</t>
  </si>
  <si>
    <t>Väyälvirasto</t>
  </si>
  <si>
    <t>Erkki Mäkelä</t>
  </si>
  <si>
    <t>0295343822</t>
  </si>
  <si>
    <t>Sisältää uuden satamaradan suunnittelun sekä nykyisen satamaraiteen lakkauttamisen suunnittelun.</t>
  </si>
  <si>
    <t>Turun satamaradan siirto, rata- ja rakentamissuunnitelma (RaS+RS), turvalaite-, vahvavirta- ja sähköratasuunnittelu</t>
  </si>
  <si>
    <t>Kouvola-Kuopio liikennepaikat ja tasoristeykset, ratasuunnitelma</t>
  </si>
  <si>
    <t xml:space="preserve">Kouvola-Kuopio välin neljän liikennepaikan parantamisen suunnittelu ja viiden tasoristeyksen parantamisen/poiston suunnittelu. </t>
  </si>
  <si>
    <t>2025/05</t>
  </si>
  <si>
    <t>Sähköteema</t>
  </si>
  <si>
    <t>Vuokatti – Kontiomäki sähköistyksen rakentamissuunnittelu</t>
  </si>
  <si>
    <t>Kontiomäki-Vuokatti</t>
  </si>
  <si>
    <t>Jorma Sillanpää</t>
  </si>
  <si>
    <t>050 4797013</t>
  </si>
  <si>
    <t>Tampere-Pori tasoristeysten poisto</t>
  </si>
  <si>
    <t>Harjavallan ratapihalaajennus, ratasuunnitelma</t>
  </si>
  <si>
    <t>Harjavalta</t>
  </si>
  <si>
    <t>0295343808</t>
  </si>
  <si>
    <t>Yhteishanke, alikulku liipy ja raide-laiturimuutoksia</t>
  </si>
  <si>
    <t>Suupohja rataosa Seinäjoki-Kaskinen</t>
  </si>
  <si>
    <t>Ratasuunnitelma Seinäjoen rs, sillan uusiminen</t>
  </si>
  <si>
    <t>2025/09</t>
  </si>
  <si>
    <t>2025/11</t>
  </si>
  <si>
    <t>Seinäjoki</t>
  </si>
  <si>
    <t>Ratasuunnittelmaan voidaan yhdistää rakentamisuunnittelua ja laajemmin maastotutkimuksia</t>
  </si>
  <si>
    <t>Iisalmi-Kontiomäki kapasiteetin parantaminen, pohjatutkimukset</t>
  </si>
  <si>
    <t>Oulun henkilöratapiha</t>
  </si>
  <si>
    <t>Henkilöratapihan rakentamissuunnittelu</t>
  </si>
  <si>
    <t>Oulu</t>
  </si>
  <si>
    <t>Vesa Pakarinen</t>
  </si>
  <si>
    <t>2027/05</t>
  </si>
  <si>
    <t>Vt9 Auran eritasoliittymä ja kantatie 41 kääntö, Aura</t>
  </si>
  <si>
    <t>2025/8</t>
  </si>
  <si>
    <t>2025/10</t>
  </si>
  <si>
    <t>2027/4</t>
  </si>
  <si>
    <t>Varsinais-Suomi</t>
  </si>
  <si>
    <t>Varsinais-Suomen ELY</t>
  </si>
  <si>
    <t>Aku Reini</t>
  </si>
  <si>
    <t>0295 022 190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</si>
</sst>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amily val="2"/>
    </font>
    <font>
      <sz val="11"/>
      <color theme="1"/>
      <name val="Calibri"/>
      <family val="2"/>
      <scheme val="minor"/>
    </font>
    <font>
      <sz val="8"/>
      <color theme="1"/>
      <name val="Arial"/>
      <family val="2"/>
    </font>
    <font>
      <u/>
      <sz val="8"/>
      <color theme="1"/>
      <name val="Arial"/>
      <family val="2"/>
    </font>
    <font>
      <sz val="14"/>
      <color theme="1"/>
      <name val="Arial"/>
      <family val="2"/>
    </font>
    <font>
      <sz val="8"/>
      <color theme="1"/>
      <name val="Arial"/>
      <family val="2"/>
    </font>
    <font>
      <sz val="8"/>
      <color rgb="FFFF0000"/>
      <name val="Arial"/>
      <family val="2"/>
    </font>
    <font>
      <sz val="8"/>
      <color rgb="FF0070C0"/>
      <name val="Arial"/>
      <family val="2"/>
    </font>
    <font>
      <sz val="11"/>
      <name val="Arial"/>
      <family val="2"/>
    </font>
    <font>
      <sz val="10"/>
      <name val="Arial"/>
      <family val="2"/>
    </font>
    <font>
      <sz val="8"/>
      <name val="Arial"/>
      <family val="2"/>
    </font>
    <font>
      <sz val="11"/>
      <color theme="1"/>
      <name val="Calibri"/>
      <family val="2"/>
      <scheme val="minor"/>
    </font>
    <font>
      <sz val="11"/>
      <color rgb="FFFF0000"/>
      <name val="Arial"/>
      <family val="2"/>
    </font>
    <font>
      <sz val="11"/>
      <color theme="1"/>
      <name val="Arial"/>
      <family val="2"/>
    </font>
    <font>
      <sz val="8"/>
      <color theme="1"/>
      <name val="Arial"/>
    </font>
    <font>
      <sz val="8"/>
      <name val="Arial"/>
    </font>
    <font>
      <sz val="8"/>
      <color rgb="FFFF0000"/>
      <name val="Arial"/>
    </font>
  </fonts>
  <fills count="2">
    <fill>
      <patternFill patternType="none"/>
    </fill>
    <fill>
      <patternFill patternType="gray125"/>
    </fill>
  </fills>
  <borders count="2">
    <border>
      <left/>
      <right/>
      <top/>
      <bottom/>
      <diagonal/>
    </border>
    <border>
      <left/>
      <right/>
      <top style="thin">
        <color theme="4" tint="0.39997558519241921"/>
      </top>
      <bottom/>
      <diagonal/>
    </border>
  </borders>
  <cellStyleXfs count="8">
    <xf numFmtId="0" fontId="0" fillId="0" borderId="0"/>
    <xf numFmtId="0" fontId="9" fillId="0" borderId="0"/>
    <xf numFmtId="0" fontId="11" fillId="0" borderId="0"/>
    <xf numFmtId="9" fontId="11" fillId="0" borderId="0" applyFont="0" applyFill="0" applyBorder="0" applyAlignment="0" applyProtection="0"/>
    <xf numFmtId="0" fontId="13" fillId="0" borderId="0"/>
    <xf numFmtId="0" fontId="13" fillId="0" borderId="0"/>
    <xf numFmtId="0" fontId="1" fillId="0" borderId="0"/>
    <xf numFmtId="9" fontId="1" fillId="0" borderId="0" applyFont="0" applyFill="0" applyBorder="0" applyAlignment="0" applyProtection="0"/>
  </cellStyleXfs>
  <cellXfs count="47">
    <xf numFmtId="0" fontId="0" fillId="0" borderId="0" xfId="0"/>
    <xf numFmtId="0" fontId="4"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xf numFmtId="14" fontId="2" fillId="0" borderId="0" xfId="0" quotePrefix="1" applyNumberFormat="1" applyFont="1" applyAlignment="1"/>
    <xf numFmtId="0" fontId="6" fillId="0" borderId="0" xfId="0" applyFont="1" applyFill="1" applyAlignment="1"/>
    <xf numFmtId="0" fontId="7" fillId="0" borderId="0" xfId="0" applyFont="1" applyFill="1" applyAlignment="1"/>
    <xf numFmtId="0" fontId="2" fillId="0" borderId="0" xfId="0" applyFont="1" applyAlignment="1">
      <alignment vertical="center" wrapText="1"/>
    </xf>
    <xf numFmtId="0" fontId="0" fillId="0" borderId="0" xfId="0" applyAlignment="1">
      <alignment vertical="center" wrapText="1"/>
    </xf>
    <xf numFmtId="0" fontId="8" fillId="0" borderId="0" xfId="0" applyFont="1" applyBorder="1" applyAlignment="1">
      <alignment vertical="top"/>
    </xf>
    <xf numFmtId="3" fontId="2" fillId="0" borderId="0" xfId="0" applyNumberFormat="1" applyFont="1" applyAlignment="1"/>
    <xf numFmtId="3" fontId="2" fillId="0" borderId="0" xfId="0" applyNumberFormat="1" applyFont="1" applyAlignment="1">
      <alignment vertical="center" wrapText="1"/>
    </xf>
    <xf numFmtId="49" fontId="10" fillId="0" borderId="0" xfId="0" applyNumberFormat="1" applyFont="1" applyAlignment="1" applyProtection="1">
      <alignment wrapText="1"/>
      <protection locked="0"/>
    </xf>
    <xf numFmtId="0" fontId="12" fillId="0" borderId="0" xfId="0" applyFont="1" applyAlignment="1">
      <alignment vertical="top"/>
    </xf>
    <xf numFmtId="0" fontId="12" fillId="0" borderId="0" xfId="0" applyFont="1" applyBorder="1" applyAlignment="1">
      <alignment vertical="top"/>
    </xf>
    <xf numFmtId="0" fontId="12" fillId="0" borderId="0" xfId="0" applyFont="1"/>
    <xf numFmtId="0" fontId="10" fillId="0" borderId="0" xfId="0" applyFont="1" applyAlignment="1" applyProtection="1">
      <alignment wrapText="1"/>
      <protection locked="0"/>
    </xf>
    <xf numFmtId="3" fontId="10" fillId="0" borderId="0" xfId="0" applyNumberFormat="1" applyFont="1" applyAlignment="1" applyProtection="1">
      <alignment wrapText="1"/>
      <protection locked="0"/>
    </xf>
    <xf numFmtId="0" fontId="14" fillId="0" borderId="0" xfId="0" applyFont="1" applyAlignment="1">
      <alignment horizontal="left"/>
    </xf>
    <xf numFmtId="0" fontId="14" fillId="0" borderId="0" xfId="0" applyFont="1" applyAlignment="1"/>
    <xf numFmtId="3" fontId="14" fillId="0" borderId="0" xfId="0" applyNumberFormat="1" applyFont="1" applyAlignment="1"/>
    <xf numFmtId="0" fontId="2" fillId="0" borderId="0" xfId="0" applyFont="1" applyAlignment="1">
      <alignment wrapText="1"/>
    </xf>
    <xf numFmtId="0" fontId="14" fillId="0" borderId="0" xfId="0" applyFont="1" applyAlignment="1">
      <alignment wrapText="1"/>
    </xf>
    <xf numFmtId="0" fontId="6" fillId="0" borderId="0" xfId="0" applyFont="1" applyAlignment="1" applyProtection="1">
      <alignment wrapText="1"/>
      <protection locked="0"/>
    </xf>
    <xf numFmtId="3" fontId="6" fillId="0" borderId="0" xfId="0" applyNumberFormat="1" applyFont="1" applyAlignment="1" applyProtection="1">
      <alignment wrapText="1"/>
      <protection locked="0"/>
    </xf>
    <xf numFmtId="3" fontId="10" fillId="0" borderId="0" xfId="4" applyNumberFormat="1" applyFont="1" applyAlignment="1" applyProtection="1">
      <alignment wrapText="1"/>
      <protection locked="0"/>
    </xf>
    <xf numFmtId="0" fontId="10" fillId="0" borderId="0" xfId="4" applyFont="1" applyAlignment="1" applyProtection="1">
      <alignment wrapText="1"/>
      <protection locked="0"/>
    </xf>
    <xf numFmtId="17" fontId="10" fillId="0" borderId="0" xfId="0" applyNumberFormat="1" applyFont="1" applyAlignment="1" applyProtection="1">
      <alignment wrapText="1"/>
      <protection locked="0"/>
    </xf>
    <xf numFmtId="49" fontId="6" fillId="0" borderId="0" xfId="0" applyNumberFormat="1" applyFont="1" applyAlignment="1" applyProtection="1">
      <alignment wrapText="1"/>
      <protection locked="0"/>
    </xf>
    <xf numFmtId="17" fontId="6" fillId="0" borderId="0" xfId="0" applyNumberFormat="1" applyFont="1" applyAlignment="1" applyProtection="1">
      <alignment wrapText="1"/>
      <protection locked="0"/>
    </xf>
    <xf numFmtId="0" fontId="14" fillId="0" borderId="0" xfId="0" applyFont="1" applyAlignment="1" applyProtection="1">
      <alignment wrapText="1"/>
      <protection locked="0"/>
    </xf>
    <xf numFmtId="0" fontId="6" fillId="0" borderId="1" xfId="0" applyFont="1" applyBorder="1" applyAlignment="1" applyProtection="1">
      <alignment wrapText="1"/>
      <protection locked="0"/>
    </xf>
    <xf numFmtId="49" fontId="6" fillId="0" borderId="1" xfId="0" applyNumberFormat="1" applyFont="1" applyBorder="1" applyAlignment="1" applyProtection="1">
      <alignment wrapText="1"/>
      <protection locked="0"/>
    </xf>
    <xf numFmtId="49" fontId="15" fillId="0" borderId="0" xfId="0" applyNumberFormat="1" applyFont="1" applyAlignment="1" applyProtection="1">
      <alignment wrapText="1"/>
      <protection locked="0"/>
    </xf>
    <xf numFmtId="0" fontId="16" fillId="0" borderId="0" xfId="0" applyFont="1" applyAlignment="1" applyProtection="1">
      <alignment wrapText="1"/>
      <protection locked="0"/>
    </xf>
    <xf numFmtId="3" fontId="16" fillId="0" borderId="0" xfId="0" applyNumberFormat="1" applyFont="1" applyAlignment="1" applyProtection="1">
      <alignment wrapText="1"/>
      <protection locked="0"/>
    </xf>
    <xf numFmtId="49" fontId="16" fillId="0" borderId="0" xfId="0" applyNumberFormat="1" applyFont="1" applyAlignment="1" applyProtection="1">
      <alignment wrapText="1"/>
      <protection locked="0"/>
    </xf>
    <xf numFmtId="3" fontId="14" fillId="0" borderId="0" xfId="0" applyNumberFormat="1" applyFont="1" applyAlignment="1" applyProtection="1">
      <alignment wrapText="1"/>
      <protection locked="0"/>
    </xf>
    <xf numFmtId="49" fontId="14" fillId="0" borderId="0" xfId="0" applyNumberFormat="1" applyFont="1" applyAlignment="1" applyProtection="1">
      <alignment wrapText="1"/>
      <protection locked="0"/>
    </xf>
    <xf numFmtId="0" fontId="10" fillId="0" borderId="0" xfId="2" applyFont="1" applyAlignment="1" applyProtection="1">
      <alignment wrapText="1"/>
      <protection locked="0"/>
    </xf>
    <xf numFmtId="3" fontId="10" fillId="0" borderId="0" xfId="2" applyNumberFormat="1" applyFont="1" applyAlignment="1" applyProtection="1">
      <alignment wrapText="1"/>
      <protection locked="0"/>
    </xf>
    <xf numFmtId="49" fontId="10" fillId="0" borderId="0" xfId="2" applyNumberFormat="1" applyFont="1" applyAlignment="1" applyProtection="1">
      <alignment wrapText="1"/>
      <protection locked="0"/>
    </xf>
    <xf numFmtId="0" fontId="6" fillId="0" borderId="0" xfId="2" applyFont="1" applyAlignment="1" applyProtection="1">
      <alignment wrapText="1"/>
      <protection locked="0"/>
    </xf>
    <xf numFmtId="3" fontId="6" fillId="0" borderId="0" xfId="2" applyNumberFormat="1" applyFont="1" applyAlignment="1" applyProtection="1">
      <alignment wrapText="1"/>
      <protection locked="0"/>
    </xf>
    <xf numFmtId="49" fontId="6" fillId="0" borderId="0" xfId="2" applyNumberFormat="1" applyFont="1" applyAlignment="1" applyProtection="1">
      <alignment wrapText="1"/>
      <protection locked="0"/>
    </xf>
  </cellXfs>
  <cellStyles count="8">
    <cellStyle name="Normaali" xfId="0" builtinId="0"/>
    <cellStyle name="Normaali 2" xfId="1" xr:uid="{00000000-0005-0000-0000-000001000000}"/>
    <cellStyle name="Normaali 3" xfId="2" xr:uid="{00000000-0005-0000-0000-000002000000}"/>
    <cellStyle name="Normaali 3 2" xfId="6" xr:uid="{B6D0CB73-19D6-43C7-A989-A544E560F82B}"/>
    <cellStyle name="Normaali 3 3" xfId="5" xr:uid="{00000000-0005-0000-0000-000003000000}"/>
    <cellStyle name="Normaali 4" xfId="4" xr:uid="{00000000-0005-0000-0000-000004000000}"/>
    <cellStyle name="Prosenttia 2" xfId="3" xr:uid="{00000000-0005-0000-0000-000005000000}"/>
    <cellStyle name="Prosenttia 2 2" xfId="7" xr:uid="{7157A1D5-EB4E-4CF9-BB51-442B9AAE33CB}"/>
  </cellStyles>
  <dxfs count="31">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numFmt numFmtId="30" formatCode="@"/>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 formatCode="#,##0"/>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8"/>
        <color auto="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O24" totalsRowCount="1" headerRowDxfId="30">
  <autoFilter ref="A6:O23" xr:uid="{00000000-0009-0000-0100-000002000000}"/>
  <sortState xmlns:xlrd2="http://schemas.microsoft.com/office/spreadsheetml/2017/richdata2" ref="A7:N15">
    <sortCondition ref="C5:C15"/>
  </sortState>
  <tableColumns count="15">
    <tableColumn id="13" xr3:uid="{00000000-0010-0000-0000-00000D000000}" name="Hanke" totalsRowLabel="Yhteensä" dataDxfId="29" totalsRowDxfId="14"/>
    <tableColumn id="1" xr3:uid="{00000000-0010-0000-0000-000001000000}" name="Sopimuksen kohde" dataDxfId="28" totalsRowDxfId="13"/>
    <tableColumn id="12" xr3:uid="{00000000-0010-0000-0000-00000C000000}" name="Väylä-muoto" totalsRowFunction="count" dataDxfId="27" totalsRowDxfId="12"/>
    <tableColumn id="2" xr3:uid="{00000000-0010-0000-0000-000002000000}" name="Suunnitelma-laji" dataDxfId="26" totalsRowDxfId="11"/>
    <tableColumn id="15" xr3:uid="{7F4425ED-D54E-4D6A-9DF5-96FDE4372C25}" name="Vaativuus-luokka (Perus/Vaativa/Erittäin vaativa)" dataDxfId="25" totalsRowDxfId="10" dataCellStyle="Normaali 3 2"/>
    <tableColumn id="3" xr3:uid="{00000000-0010-0000-0000-000003000000}" name="Kustannus-arvio, € (ilman alv:a)" totalsRowFunction="sum" dataDxfId="24" totalsRowDxfId="9"/>
    <tableColumn id="4" xr3:uid="{00000000-0010-0000-0000-000004000000}" name="Hankinta alkaa_x000a_(vvvv/kk)" dataDxfId="23" totalsRowDxfId="8"/>
    <tableColumn id="5" xr3:uid="{00000000-0010-0000-0000-000005000000}" name="Sopimus alkaa _x000a_(vvvv/kk)" dataDxfId="22" totalsRowDxfId="7"/>
    <tableColumn id="6" xr3:uid="{00000000-0010-0000-0000-000006000000}" name="Sopimus päättyy _x000a_(vvvv/kk)" dataDxfId="21" totalsRowDxfId="6"/>
    <tableColumn id="7" xr3:uid="{00000000-0010-0000-0000-000007000000}" name="Sijainti _x000a_(kunta tai_x000a_maakunta)" dataDxfId="20" totalsRowDxfId="5"/>
    <tableColumn id="8" xr3:uid="{00000000-0010-0000-0000-000008000000}" name="Hankintayksikkö" dataDxfId="19" totalsRowDxfId="4"/>
    <tableColumn id="9" xr3:uid="{00000000-0010-0000-0000-000009000000}" name="Yhteyshenkilö" dataDxfId="18" totalsRowDxfId="3"/>
    <tableColumn id="10" xr3:uid="{00000000-0010-0000-0000-00000A000000}" name="Puhelin-numero" dataDxfId="17" totalsRowDxfId="2"/>
    <tableColumn id="14" xr3:uid="{00000000-0010-0000-0000-00000E000000}" name="Mestari-kisällimalli käytössä (Kyllä/Ei)" dataDxfId="16" totalsRowDxfId="1" dataCellStyle="Normaali 3"/>
    <tableColumn id="11" xr3:uid="{00000000-0010-0000-0000-00000B000000}" name="Lisätietoja" dataDxfId="15"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zoomScaleNormal="100" workbookViewId="0">
      <selection activeCell="T19" sqref="T19"/>
    </sheetView>
  </sheetViews>
  <sheetFormatPr defaultRowHeight="14.25" x14ac:dyDescent="0.2"/>
  <cols>
    <col min="1" max="1" width="28.75" style="2" customWidth="1"/>
    <col min="2" max="2" width="27.25" style="2" customWidth="1"/>
    <col min="3" max="3" width="8.125" style="5" customWidth="1"/>
    <col min="4" max="4" width="10.75" style="5" customWidth="1"/>
    <col min="5" max="5" width="9.25" style="12" customWidth="1"/>
    <col min="6" max="8" width="8" style="5" customWidth="1"/>
    <col min="9" max="9" width="12.125" style="23" bestFit="1" customWidth="1"/>
    <col min="10" max="10" width="16.875" style="5" customWidth="1"/>
    <col min="11" max="11" width="12.75" style="2" bestFit="1" customWidth="1"/>
    <col min="12" max="12" width="10.125" style="2" customWidth="1"/>
    <col min="13" max="13" width="9.125" customWidth="1"/>
    <col min="14" max="14" width="9.75" customWidth="1"/>
    <col min="15" max="15" width="10.125" customWidth="1"/>
  </cols>
  <sheetData>
    <row r="1" spans="1:15" ht="18" x14ac:dyDescent="0.25">
      <c r="A1" s="1" t="s">
        <v>20</v>
      </c>
      <c r="B1" s="1"/>
      <c r="C1" s="5" t="s">
        <v>4</v>
      </c>
    </row>
    <row r="2" spans="1:15" ht="18" x14ac:dyDescent="0.25">
      <c r="A2" s="1" t="s">
        <v>16</v>
      </c>
      <c r="B2" s="1"/>
      <c r="C2" s="5" t="s">
        <v>0</v>
      </c>
      <c r="D2" s="6">
        <v>45700</v>
      </c>
      <c r="J2" s="9"/>
    </row>
    <row r="3" spans="1:15" ht="18" x14ac:dyDescent="0.25">
      <c r="A3" s="1"/>
      <c r="B3" s="1"/>
      <c r="C3" s="7" t="s">
        <v>7</v>
      </c>
      <c r="E3" s="12" t="s">
        <v>8</v>
      </c>
      <c r="J3" s="10"/>
    </row>
    <row r="4" spans="1:15" ht="18" x14ac:dyDescent="0.25">
      <c r="A4" s="1"/>
      <c r="B4" s="1"/>
      <c r="C4" s="8"/>
      <c r="J4" s="10"/>
    </row>
    <row r="5" spans="1:15" x14ac:dyDescent="0.2">
      <c r="J5" s="10"/>
    </row>
    <row r="6" spans="1:15" ht="53.25" customHeight="1" x14ac:dyDescent="0.2">
      <c r="A6" s="4" t="s">
        <v>10</v>
      </c>
      <c r="B6" s="3" t="s">
        <v>11</v>
      </c>
      <c r="C6" s="9" t="s">
        <v>6</v>
      </c>
      <c r="D6" s="9" t="s">
        <v>12</v>
      </c>
      <c r="E6" s="9" t="s">
        <v>97</v>
      </c>
      <c r="F6" s="13" t="s">
        <v>19</v>
      </c>
      <c r="G6" s="9" t="s">
        <v>18</v>
      </c>
      <c r="H6" s="9" t="s">
        <v>14</v>
      </c>
      <c r="I6" s="9" t="s">
        <v>15</v>
      </c>
      <c r="J6" s="9" t="s">
        <v>5</v>
      </c>
      <c r="K6" s="9" t="s">
        <v>1</v>
      </c>
      <c r="L6" s="3" t="s">
        <v>13</v>
      </c>
      <c r="M6" s="3" t="s">
        <v>2</v>
      </c>
      <c r="N6" s="23" t="s">
        <v>25</v>
      </c>
      <c r="O6" s="3" t="s">
        <v>3</v>
      </c>
    </row>
    <row r="7" spans="1:15" s="15" customFormat="1" x14ac:dyDescent="0.2">
      <c r="A7" s="18" t="s">
        <v>43</v>
      </c>
      <c r="B7" s="18" t="s">
        <v>81</v>
      </c>
      <c r="C7" s="18" t="s">
        <v>17</v>
      </c>
      <c r="D7" s="18" t="s">
        <v>57</v>
      </c>
      <c r="E7" s="18"/>
      <c r="F7" s="19">
        <v>140000</v>
      </c>
      <c r="G7" s="29" t="s">
        <v>24</v>
      </c>
      <c r="H7" s="18" t="s">
        <v>75</v>
      </c>
      <c r="I7" s="18" t="s">
        <v>53</v>
      </c>
      <c r="J7" s="18" t="s">
        <v>82</v>
      </c>
      <c r="K7" s="18" t="s">
        <v>21</v>
      </c>
      <c r="L7" s="18" t="s">
        <v>48</v>
      </c>
      <c r="M7" s="14" t="s">
        <v>49</v>
      </c>
      <c r="N7" s="14" t="s">
        <v>26</v>
      </c>
      <c r="O7" s="18"/>
    </row>
    <row r="8" spans="1:15" s="16" customFormat="1" ht="45" x14ac:dyDescent="0.2">
      <c r="A8" s="18" t="s">
        <v>43</v>
      </c>
      <c r="B8" s="18" t="s">
        <v>44</v>
      </c>
      <c r="C8" s="18" t="s">
        <v>17</v>
      </c>
      <c r="D8" s="18" t="s">
        <v>39</v>
      </c>
      <c r="E8" s="18"/>
      <c r="F8" s="19">
        <v>400000</v>
      </c>
      <c r="G8" s="18" t="s">
        <v>45</v>
      </c>
      <c r="H8" s="18" t="s">
        <v>46</v>
      </c>
      <c r="I8" s="18" t="s">
        <v>30</v>
      </c>
      <c r="J8" s="18" t="s">
        <v>47</v>
      </c>
      <c r="K8" s="18" t="s">
        <v>21</v>
      </c>
      <c r="L8" s="18" t="s">
        <v>48</v>
      </c>
      <c r="M8" s="14" t="s">
        <v>49</v>
      </c>
      <c r="N8" s="14"/>
      <c r="O8" s="18" t="s">
        <v>50</v>
      </c>
    </row>
    <row r="9" spans="1:15" s="11" customFormat="1" ht="123.75" x14ac:dyDescent="0.2">
      <c r="A9" s="18" t="s">
        <v>43</v>
      </c>
      <c r="B9" s="18" t="s">
        <v>63</v>
      </c>
      <c r="C9" s="18" t="s">
        <v>17</v>
      </c>
      <c r="D9" s="18" t="s">
        <v>39</v>
      </c>
      <c r="E9" s="18"/>
      <c r="F9" s="19">
        <v>500000</v>
      </c>
      <c r="G9" s="18" t="s">
        <v>64</v>
      </c>
      <c r="H9" s="18" t="s">
        <v>65</v>
      </c>
      <c r="I9" s="18" t="s">
        <v>66</v>
      </c>
      <c r="J9" s="18" t="s">
        <v>67</v>
      </c>
      <c r="K9" s="18" t="s">
        <v>21</v>
      </c>
      <c r="L9" s="18" t="s">
        <v>48</v>
      </c>
      <c r="M9" s="14" t="s">
        <v>49</v>
      </c>
      <c r="N9" s="14"/>
      <c r="O9" s="18" t="s">
        <v>68</v>
      </c>
    </row>
    <row r="10" spans="1:15" s="11" customFormat="1" ht="78.75" x14ac:dyDescent="0.2">
      <c r="A10" s="25" t="s">
        <v>98</v>
      </c>
      <c r="B10" s="25" t="s">
        <v>99</v>
      </c>
      <c r="C10" s="25" t="s">
        <v>17</v>
      </c>
      <c r="D10" s="25" t="s">
        <v>100</v>
      </c>
      <c r="E10" s="25" t="s">
        <v>101</v>
      </c>
      <c r="F10" s="26">
        <v>1000000</v>
      </c>
      <c r="G10" s="31" t="s">
        <v>45</v>
      </c>
      <c r="H10" s="25" t="s">
        <v>102</v>
      </c>
      <c r="I10" s="32"/>
      <c r="J10" s="25" t="s">
        <v>103</v>
      </c>
      <c r="K10" s="25" t="s">
        <v>104</v>
      </c>
      <c r="L10" s="25" t="s">
        <v>105</v>
      </c>
      <c r="M10" s="30" t="s">
        <v>106</v>
      </c>
      <c r="N10" s="30" t="s">
        <v>26</v>
      </c>
      <c r="O10" s="25" t="s">
        <v>107</v>
      </c>
    </row>
    <row r="11" spans="1:15" s="11" customFormat="1" ht="78.75" x14ac:dyDescent="0.2">
      <c r="A11" s="25" t="s">
        <v>98</v>
      </c>
      <c r="B11" s="33" t="s">
        <v>108</v>
      </c>
      <c r="C11" s="33" t="s">
        <v>17</v>
      </c>
      <c r="D11" s="25" t="s">
        <v>100</v>
      </c>
      <c r="E11" s="25" t="s">
        <v>101</v>
      </c>
      <c r="F11" s="26">
        <v>300000</v>
      </c>
      <c r="G11" s="31" t="s">
        <v>45</v>
      </c>
      <c r="H11" s="25" t="s">
        <v>102</v>
      </c>
      <c r="I11" s="32"/>
      <c r="J11" s="25" t="s">
        <v>103</v>
      </c>
      <c r="K11" s="33" t="s">
        <v>104</v>
      </c>
      <c r="L11" s="33" t="s">
        <v>105</v>
      </c>
      <c r="M11" s="34" t="s">
        <v>106</v>
      </c>
      <c r="N11" s="30" t="s">
        <v>26</v>
      </c>
      <c r="O11" s="25" t="s">
        <v>107</v>
      </c>
    </row>
    <row r="12" spans="1:15" s="11" customFormat="1" ht="45" x14ac:dyDescent="0.2">
      <c r="A12" s="25" t="s">
        <v>109</v>
      </c>
      <c r="B12" s="25" t="s">
        <v>110</v>
      </c>
      <c r="C12" s="25" t="s">
        <v>17</v>
      </c>
      <c r="D12" s="25" t="s">
        <v>39</v>
      </c>
      <c r="E12" s="25" t="s">
        <v>101</v>
      </c>
      <c r="F12" s="26">
        <v>900000</v>
      </c>
      <c r="G12" s="25" t="s">
        <v>45</v>
      </c>
      <c r="H12" s="31" t="s">
        <v>111</v>
      </c>
      <c r="I12" s="31" t="s">
        <v>85</v>
      </c>
      <c r="J12" s="25" t="s">
        <v>76</v>
      </c>
      <c r="K12" s="25" t="s">
        <v>104</v>
      </c>
      <c r="L12" s="25" t="s">
        <v>51</v>
      </c>
      <c r="M12" s="25" t="s">
        <v>77</v>
      </c>
      <c r="N12" s="35"/>
      <c r="O12" s="32"/>
    </row>
    <row r="13" spans="1:15" s="16" customFormat="1" ht="90" x14ac:dyDescent="0.2">
      <c r="A13" s="18" t="s">
        <v>69</v>
      </c>
      <c r="B13" s="18" t="s">
        <v>70</v>
      </c>
      <c r="C13" s="18" t="s">
        <v>22</v>
      </c>
      <c r="D13" s="18" t="s">
        <v>71</v>
      </c>
      <c r="E13" s="18"/>
      <c r="F13" s="19">
        <v>180000</v>
      </c>
      <c r="G13" s="18" t="s">
        <v>41</v>
      </c>
      <c r="H13" s="18" t="s">
        <v>38</v>
      </c>
      <c r="I13" s="18" t="s">
        <v>53</v>
      </c>
      <c r="J13" s="18" t="s">
        <v>29</v>
      </c>
      <c r="K13" s="18" t="s">
        <v>21</v>
      </c>
      <c r="L13" s="18" t="s">
        <v>31</v>
      </c>
      <c r="M13" s="14" t="s">
        <v>72</v>
      </c>
      <c r="N13" s="14" t="s">
        <v>26</v>
      </c>
      <c r="O13" s="18" t="s">
        <v>73</v>
      </c>
    </row>
    <row r="14" spans="1:15" s="17" customFormat="1" ht="22.5" x14ac:dyDescent="0.2">
      <c r="A14" s="25" t="s">
        <v>112</v>
      </c>
      <c r="B14" s="25" t="s">
        <v>113</v>
      </c>
      <c r="C14" s="25" t="s">
        <v>17</v>
      </c>
      <c r="D14" s="25" t="s">
        <v>80</v>
      </c>
      <c r="E14" s="25"/>
      <c r="F14" s="26">
        <v>200000</v>
      </c>
      <c r="G14" s="25" t="s">
        <v>40</v>
      </c>
      <c r="H14" s="25" t="s">
        <v>46</v>
      </c>
      <c r="I14" s="25" t="s">
        <v>53</v>
      </c>
      <c r="J14" s="25" t="s">
        <v>114</v>
      </c>
      <c r="K14" s="25" t="s">
        <v>21</v>
      </c>
      <c r="L14" s="25" t="s">
        <v>115</v>
      </c>
      <c r="M14" s="30" t="s">
        <v>116</v>
      </c>
      <c r="N14" s="30" t="s">
        <v>26</v>
      </c>
      <c r="O14" s="25"/>
    </row>
    <row r="15" spans="1:15" s="17" customFormat="1" ht="409.5" x14ac:dyDescent="0.2">
      <c r="A15" s="18" t="s">
        <v>28</v>
      </c>
      <c r="B15" s="18" t="s">
        <v>78</v>
      </c>
      <c r="C15" s="18" t="s">
        <v>17</v>
      </c>
      <c r="D15" s="28" t="s">
        <v>52</v>
      </c>
      <c r="E15" s="28"/>
      <c r="F15" s="27">
        <v>300000</v>
      </c>
      <c r="G15" s="28" t="s">
        <v>42</v>
      </c>
      <c r="H15" s="18" t="s">
        <v>41</v>
      </c>
      <c r="I15" s="18" t="s">
        <v>79</v>
      </c>
      <c r="J15" s="18" t="s">
        <v>54</v>
      </c>
      <c r="K15" s="18" t="s">
        <v>21</v>
      </c>
      <c r="L15" s="18" t="s">
        <v>55</v>
      </c>
      <c r="M15" s="14" t="s">
        <v>56</v>
      </c>
      <c r="N15" s="14"/>
      <c r="O15" s="18" t="s">
        <v>83</v>
      </c>
    </row>
    <row r="16" spans="1:15" ht="45" x14ac:dyDescent="0.2">
      <c r="A16" s="36" t="s">
        <v>117</v>
      </c>
      <c r="B16" s="36" t="s">
        <v>118</v>
      </c>
      <c r="C16" s="36" t="s">
        <v>17</v>
      </c>
      <c r="D16" s="36" t="s">
        <v>39</v>
      </c>
      <c r="E16" s="36" t="s">
        <v>101</v>
      </c>
      <c r="F16" s="37">
        <v>800000</v>
      </c>
      <c r="G16" s="36" t="s">
        <v>75</v>
      </c>
      <c r="H16" s="36" t="s">
        <v>46</v>
      </c>
      <c r="I16" s="36" t="s">
        <v>66</v>
      </c>
      <c r="J16" s="36" t="s">
        <v>119</v>
      </c>
      <c r="K16" s="36" t="s">
        <v>21</v>
      </c>
      <c r="L16" s="36" t="s">
        <v>96</v>
      </c>
      <c r="M16" s="38" t="s">
        <v>120</v>
      </c>
      <c r="N16" s="38" t="s">
        <v>95</v>
      </c>
      <c r="O16" s="25" t="s">
        <v>121</v>
      </c>
    </row>
    <row r="17" spans="1:15" ht="90" x14ac:dyDescent="0.2">
      <c r="A17" s="25" t="s">
        <v>122</v>
      </c>
      <c r="B17" s="25" t="s">
        <v>123</v>
      </c>
      <c r="C17" s="25" t="s">
        <v>17</v>
      </c>
      <c r="D17" s="25" t="s">
        <v>39</v>
      </c>
      <c r="E17" s="25" t="s">
        <v>101</v>
      </c>
      <c r="F17" s="26">
        <v>1000000</v>
      </c>
      <c r="G17" s="25" t="s">
        <v>124</v>
      </c>
      <c r="H17" s="25" t="s">
        <v>125</v>
      </c>
      <c r="I17" s="25" t="s">
        <v>74</v>
      </c>
      <c r="J17" s="25" t="s">
        <v>126</v>
      </c>
      <c r="K17" s="25" t="s">
        <v>21</v>
      </c>
      <c r="L17" s="25" t="s">
        <v>96</v>
      </c>
      <c r="M17" s="30" t="s">
        <v>120</v>
      </c>
      <c r="N17" s="30" t="s">
        <v>95</v>
      </c>
      <c r="O17" s="25" t="s">
        <v>127</v>
      </c>
    </row>
    <row r="18" spans="1:15" ht="22.5" x14ac:dyDescent="0.2">
      <c r="A18" s="25" t="s">
        <v>84</v>
      </c>
      <c r="B18" s="25" t="s">
        <v>128</v>
      </c>
      <c r="C18" s="25" t="s">
        <v>17</v>
      </c>
      <c r="D18" s="25" t="s">
        <v>39</v>
      </c>
      <c r="E18" s="32"/>
      <c r="F18" s="26">
        <v>150000</v>
      </c>
      <c r="G18" s="25" t="s">
        <v>75</v>
      </c>
      <c r="H18" s="25" t="s">
        <v>46</v>
      </c>
      <c r="I18" s="25" t="s">
        <v>53</v>
      </c>
      <c r="J18" s="25" t="s">
        <v>86</v>
      </c>
      <c r="K18" s="25" t="s">
        <v>21</v>
      </c>
      <c r="L18" s="25" t="s">
        <v>87</v>
      </c>
      <c r="M18" s="30" t="s">
        <v>88</v>
      </c>
      <c r="N18" s="30" t="s">
        <v>26</v>
      </c>
      <c r="O18" s="32"/>
    </row>
    <row r="19" spans="1:15" ht="22.5" x14ac:dyDescent="0.2">
      <c r="A19" s="32" t="s">
        <v>129</v>
      </c>
      <c r="B19" s="32" t="s">
        <v>130</v>
      </c>
      <c r="C19" s="32" t="s">
        <v>17</v>
      </c>
      <c r="D19" s="32" t="s">
        <v>80</v>
      </c>
      <c r="E19" s="32"/>
      <c r="F19" s="39">
        <v>800000</v>
      </c>
      <c r="G19" s="32" t="s">
        <v>46</v>
      </c>
      <c r="H19" s="32" t="s">
        <v>102</v>
      </c>
      <c r="I19" s="32" t="s">
        <v>53</v>
      </c>
      <c r="J19" s="32" t="s">
        <v>131</v>
      </c>
      <c r="K19" s="32" t="s">
        <v>21</v>
      </c>
      <c r="L19" s="32" t="s">
        <v>132</v>
      </c>
      <c r="M19" s="40"/>
      <c r="N19" s="35" t="s">
        <v>26</v>
      </c>
      <c r="O19" s="32"/>
    </row>
    <row r="20" spans="1:15" ht="33.75" x14ac:dyDescent="0.2">
      <c r="A20" s="41" t="s">
        <v>89</v>
      </c>
      <c r="B20" s="41"/>
      <c r="C20" s="41" t="s">
        <v>23</v>
      </c>
      <c r="D20" s="41" t="s">
        <v>90</v>
      </c>
      <c r="E20" s="41"/>
      <c r="F20" s="42">
        <v>8000000</v>
      </c>
      <c r="G20" s="41" t="s">
        <v>41</v>
      </c>
      <c r="H20" s="41" t="s">
        <v>38</v>
      </c>
      <c r="I20" s="41" t="s">
        <v>74</v>
      </c>
      <c r="J20" s="41" t="s">
        <v>91</v>
      </c>
      <c r="K20" s="41" t="s">
        <v>92</v>
      </c>
      <c r="L20" s="41" t="s">
        <v>93</v>
      </c>
      <c r="M20" s="43" t="s">
        <v>94</v>
      </c>
      <c r="N20" s="43"/>
      <c r="O20" s="41"/>
    </row>
    <row r="21" spans="1:15" ht="22.5" x14ac:dyDescent="0.2">
      <c r="A21" s="41" t="s">
        <v>37</v>
      </c>
      <c r="B21" s="41"/>
      <c r="C21" s="41" t="s">
        <v>22</v>
      </c>
      <c r="D21" s="41" t="s">
        <v>32</v>
      </c>
      <c r="E21" s="41"/>
      <c r="F21" s="42">
        <v>900000</v>
      </c>
      <c r="G21" s="41" t="s">
        <v>24</v>
      </c>
      <c r="H21" s="41" t="s">
        <v>46</v>
      </c>
      <c r="I21" s="41" t="s">
        <v>133</v>
      </c>
      <c r="J21" s="41" t="s">
        <v>33</v>
      </c>
      <c r="K21" s="41" t="s">
        <v>34</v>
      </c>
      <c r="L21" s="41" t="s">
        <v>35</v>
      </c>
      <c r="M21" s="41" t="s">
        <v>36</v>
      </c>
      <c r="N21" s="43"/>
      <c r="O21" s="41"/>
    </row>
    <row r="22" spans="1:15" ht="22.5" x14ac:dyDescent="0.2">
      <c r="A22" s="41" t="s">
        <v>58</v>
      </c>
      <c r="B22" s="41"/>
      <c r="C22" s="41" t="s">
        <v>23</v>
      </c>
      <c r="D22" s="41" t="s">
        <v>59</v>
      </c>
      <c r="E22" s="41"/>
      <c r="F22" s="42">
        <v>840000</v>
      </c>
      <c r="G22" s="41" t="s">
        <v>40</v>
      </c>
      <c r="H22" s="41" t="s">
        <v>24</v>
      </c>
      <c r="I22" s="41" t="s">
        <v>74</v>
      </c>
      <c r="J22" s="41" t="s">
        <v>60</v>
      </c>
      <c r="K22" s="41" t="s">
        <v>27</v>
      </c>
      <c r="L22" s="41" t="s">
        <v>61</v>
      </c>
      <c r="M22" s="43" t="s">
        <v>62</v>
      </c>
      <c r="N22" s="43" t="s">
        <v>26</v>
      </c>
      <c r="O22" s="41"/>
    </row>
    <row r="23" spans="1:15" ht="22.5" x14ac:dyDescent="0.2">
      <c r="A23" s="44" t="s">
        <v>134</v>
      </c>
      <c r="B23" s="44"/>
      <c r="C23" s="44" t="s">
        <v>23</v>
      </c>
      <c r="D23" s="44"/>
      <c r="E23" s="44"/>
      <c r="F23" s="45"/>
      <c r="G23" s="44" t="s">
        <v>135</v>
      </c>
      <c r="H23" s="44" t="s">
        <v>136</v>
      </c>
      <c r="I23" s="44" t="s">
        <v>137</v>
      </c>
      <c r="J23" s="44" t="s">
        <v>138</v>
      </c>
      <c r="K23" s="44" t="s">
        <v>139</v>
      </c>
      <c r="L23" s="44" t="s">
        <v>140</v>
      </c>
      <c r="M23" s="46" t="s">
        <v>141</v>
      </c>
      <c r="N23" s="46"/>
      <c r="O23" s="44"/>
    </row>
    <row r="24" spans="1:15" x14ac:dyDescent="0.2">
      <c r="A24" s="20" t="s">
        <v>9</v>
      </c>
      <c r="B24" s="20"/>
      <c r="C24" s="20">
        <f>SUBTOTAL(103,Taulukko2[Väylä-muoto])</f>
        <v>17</v>
      </c>
      <c r="D24" s="21"/>
      <c r="E24" s="21"/>
      <c r="F24" s="22">
        <f>SUBTOTAL(109,Taulukko2[Kustannus-arvio, € (ilman alv:a)])</f>
        <v>16410000</v>
      </c>
      <c r="G24" s="20"/>
      <c r="H24" s="20"/>
      <c r="I24" s="20"/>
      <c r="J24" s="24"/>
      <c r="K24" s="21"/>
      <c r="L24" s="20"/>
      <c r="M24" s="20"/>
      <c r="N24" s="20"/>
      <c r="O24" s="20"/>
    </row>
  </sheetData>
  <dataValidations count="2">
    <dataValidation type="list" allowBlank="1" showInputMessage="1" showErrorMessage="1" error="Valitse luettelosta" prompt="Valitse luettelosta" sqref="N7:N23" xr:uid="{BE2B8D1C-6BC3-4848-BEFE-E2CDE6284872}">
      <formula1>"Kyllä,Ei"</formula1>
    </dataValidation>
    <dataValidation type="list" allowBlank="1" showInputMessage="1" showErrorMessage="1" error="Valitse luettelosta" prompt="Valitse luettelosta" sqref="E7:E23" xr:uid="{2072D939-D0FD-4857-94F4-14658D9CCC26}">
      <formula1>"Perus,Vaativa,Erittäin vaativa"</formula1>
    </dataValidation>
  </dataValidations>
  <pageMargins left="0.25" right="0.25" top="0.75" bottom="0.75" header="0.3" footer="0.3"/>
  <pageSetup paperSize="9" scale="73" fitToHeight="0" orientation="landscape" verticalDpi="96"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Asikainen Susanna</cp:lastModifiedBy>
  <cp:lastPrinted>2024-12-11T13:12:26Z</cp:lastPrinted>
  <dcterms:created xsi:type="dcterms:W3CDTF">2012-01-02T12:53:54Z</dcterms:created>
  <dcterms:modified xsi:type="dcterms:W3CDTF">2025-02-12T11:10:53Z</dcterms:modified>
</cp:coreProperties>
</file>