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4\11\Julkaisu\"/>
    </mc:Choice>
  </mc:AlternateContent>
  <xr:revisionPtr revIDLastSave="0" documentId="13_ncr:1_{E94B5CAA-95B0-47E1-BA5E-523EA695493C}" xr6:coauthVersionLast="47" xr6:coauthVersionMax="47" xr10:uidLastSave="{00000000-0000-0000-0000-000000000000}"/>
  <bookViews>
    <workbookView xWindow="38280" yWindow="-120" windowWidth="38640" windowHeight="2124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E21" i="1"/>
</calcChain>
</file>

<file path=xl/sharedStrings.xml><?xml version="1.0" encoding="utf-8"?>
<sst xmlns="http://schemas.openxmlformats.org/spreadsheetml/2006/main" count="184" uniqueCount="127">
  <si>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</si>
  <si>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</si>
  <si>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</si>
  <si>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</si>
  <si>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</si>
  <si>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</si>
  <si>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</si>
  <si>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</si>
  <si>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</si>
  <si>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</si>
  <si>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</si>
  <si>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</si>
  <si>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</si>
  <si>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</si>
  <si>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</si>
  <si>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</si>
  <si>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</si>
  <si>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</si>
  <si>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</si>
  <si>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</si>
  <si>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</si>
  <si>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</si>
  <si>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</si>
  <si>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</si>
  <si>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2024/12</t>
  </si>
  <si>
    <t>Mestari-kisällimalli käytössä (Kyllä/Ei)</t>
  </si>
  <si>
    <t>Ei</t>
  </si>
  <si>
    <t>Uudenmaan ELY</t>
  </si>
  <si>
    <t>Tasoristeysteema</t>
  </si>
  <si>
    <t>Suomi</t>
  </si>
  <si>
    <t>2026/09</t>
  </si>
  <si>
    <t>Jarmo Niskanen</t>
  </si>
  <si>
    <t>TS</t>
  </si>
  <si>
    <t>2026/12</t>
  </si>
  <si>
    <t>Pirkanmaa</t>
  </si>
  <si>
    <t>Pirkanmaan ELY</t>
  </si>
  <si>
    <t>Sami Ruski</t>
  </si>
  <si>
    <t>0295 036 184</t>
  </si>
  <si>
    <t>Vt 3 parantaminen välillä Sarkkila-Soppeenmäki</t>
  </si>
  <si>
    <t>2025/01</t>
  </si>
  <si>
    <t>Ratasuunnittelu</t>
  </si>
  <si>
    <t>2024/10</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</si>
  <si>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</si>
  <si>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</si>
  <si>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</si>
  <si>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</si>
  <si>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</si>
  <si>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</si>
  <si>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</si>
  <si>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</si>
  <si>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</si>
  <si>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</si>
  <si>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</si>
  <si>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</si>
  <si>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</si>
  <si>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</si>
  <si>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</si>
  <si>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</si>
  <si>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Ratapihaselvitys</t>
  </si>
  <si>
    <t>Esisuunnittelu</t>
  </si>
  <si>
    <t>Marko Nyby</t>
  </si>
  <si>
    <t>029 534 3434</t>
  </si>
  <si>
    <t>Vt 2 parantaminen välillä Nummela - Karkkila, YS ja YVA</t>
  </si>
  <si>
    <t>YS, YVA</t>
  </si>
  <si>
    <t>Uusimaa</t>
  </si>
  <si>
    <t>Maiju Kivioja</t>
  </si>
  <si>
    <t>0295 021 049</t>
  </si>
  <si>
    <t>Pello-(Kolari), ratasuunnitelma</t>
  </si>
  <si>
    <t>2025/07</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</si>
  <si>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</si>
  <si>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</si>
  <si>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</si>
  <si>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</si>
  <si>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</si>
  <si>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</si>
  <si>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</si>
  <si>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</si>
  <si>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</si>
  <si>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Pohjois-Pohjanmaan ely-keskuksen esisuunnittelun puitesopimus v. 2025 - 2027</t>
  </si>
  <si>
    <t>puite</t>
  </si>
  <si>
    <t>2025/1</t>
  </si>
  <si>
    <t>2027/12</t>
  </si>
  <si>
    <t>Pohjois-Pohjanmaa, Kainuu</t>
  </si>
  <si>
    <t>Pohjois-Pohjanmaan ELY</t>
  </si>
  <si>
    <t>Marjo Paavola</t>
  </si>
  <si>
    <t>0295038348</t>
  </si>
  <si>
    <t>2025/02</t>
  </si>
  <si>
    <t>Kouvola, Mäntyharju, Hirvensalmi, Mikkeli, Pieksämäki, Suonenjoki, Kuopio</t>
  </si>
  <si>
    <t>0295343819</t>
  </si>
  <si>
    <t>Kärppäkoski-Prinkkilä rata- ja rakentamissuunnittelu</t>
  </si>
  <si>
    <t>2026/03</t>
  </si>
  <si>
    <t>Useiden ratapihojen tarpeita ja toimenpiteitä kokoava selvityskokonaisuus. V.2024 laaditaan tietorakenne, jota sovelletaan selvityskokonaisuuden kaikissa ratapihoissa.</t>
  </si>
  <si>
    <t>6+5 ratapihan selvitys kahdessa oassa, osat kilpailutetaan tietorakenteen valmistuttua.  Selvityksen osat ajallisesti osittain päällekkäin.</t>
  </si>
  <si>
    <t>Vt 3 ja 19 liittymäjärjestelyt Jalasjärvellä, Kurikka</t>
  </si>
  <si>
    <t>Vt 3 ja 19 liittymäjärjestelyt Jalasjärvellä rakennussuunnitelman laatiminen sekä mahdollinen lisäpohjatutkimusohjelma</t>
  </si>
  <si>
    <t>Rakentamissuunnittelu</t>
  </si>
  <si>
    <t>2025/09</t>
  </si>
  <si>
    <t>Kurikka</t>
  </si>
  <si>
    <t>Akseli Nurmi</t>
  </si>
  <si>
    <t>029 534 3134</t>
  </si>
  <si>
    <t>4 siltaa, 1,5 km valtatie 3 osuutta ja 850 metriä valtatie 19 osuutta. Mahdollisesti lisäpohjatutkimusten teettäminen suunnittelutyön sisällä</t>
  </si>
  <si>
    <t>Tornio-Kolari tasoristeysselvitys</t>
  </si>
  <si>
    <t>2025/6</t>
  </si>
  <si>
    <t>Lappi</t>
  </si>
  <si>
    <t xml:space="preserve">Kouvola-Kuopio nopeudennosto </t>
  </si>
  <si>
    <t>Ratasuunnitelmassa poistetaan osuudelta tasoristeyksiä ja suunnitellaan kaarreoikaisut (nopeudennostotoimenpiteet).</t>
  </si>
  <si>
    <t>Vt 4 parantaminen Hirvas-Rovaniemi-Vikajärvi-välillä</t>
  </si>
  <si>
    <t>Vt 4 Apukka-Vikajärvi tiesuunnitelman laadinta</t>
  </si>
  <si>
    <t>Tiesuunnitelma</t>
  </si>
  <si>
    <t>Rovaniemi</t>
  </si>
  <si>
    <t>Keijo Heikkilä</t>
  </si>
  <si>
    <t>029 534 3582</t>
  </si>
  <si>
    <t>Toteutetaan yhdessä Lapin ELY -keskuksen kanssa</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</si>
  <si>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</si>
  <si>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Savonrata; Iisalmi-Kontiomäki</t>
  </si>
  <si>
    <t>Iisalmi-Kontiomäki kapasiteetin parantaminen</t>
  </si>
  <si>
    <t>2026/10</t>
  </si>
  <si>
    <t>Iisalmi, Sonkajärvi, Vieremä, Kajaani</t>
  </si>
  <si>
    <t>Tapio Viinikangas</t>
  </si>
  <si>
    <t>029 534 3093</t>
  </si>
  <si>
    <t>Etelä-Pohjanmaan ELY-keskuksen suunnittelun ja asiantuntijapalveluiden puitesopimus v. 2025 - 2027</t>
  </si>
  <si>
    <t>Puite</t>
  </si>
  <si>
    <t>Etelä-Pohjanmaa, Pohjanmaa, Keski-Pohjanmaa</t>
  </si>
  <si>
    <t>Etelä-Pohjanmaan ELY</t>
  </si>
  <si>
    <t xml:space="preserve">Janne Ponsimaa </t>
  </si>
  <si>
    <t>0295 027 746</t>
  </si>
  <si>
    <t>2027/5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</si>
</sst>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
      <sz val="8"/>
      <color theme="1"/>
      <name val="Arial"/>
    </font>
  </fonts>
  <fills count="2">
    <fill>
      <patternFill patternType="none"/>
    </fill>
    <fill>
      <patternFill patternType="gray125"/>
    </fill>
  </fills>
  <borders count="1">
    <border>
      <left/>
      <right/>
      <top/>
      <bottom/>
      <diagonal/>
    </border>
  </borders>
  <cellStyleXfs count="6">
    <xf numFmtId="0" fontId="0" fillId="0" borderId="0"/>
    <xf numFmtId="0" fontId="8" fillId="0" borderId="0"/>
    <xf numFmtId="0" fontId="10" fillId="0" borderId="0"/>
    <xf numFmtId="9" fontId="10" fillId="0" borderId="0" applyFont="0" applyFill="0" applyBorder="0" applyAlignment="0" applyProtection="0"/>
    <xf numFmtId="0" fontId="12" fillId="0" borderId="0"/>
    <xf numFmtId="0" fontId="12" fillId="0" borderId="0"/>
  </cellStyleXfs>
  <cellXfs count="40">
    <xf numFmtId="0" fontId="0" fillId="0" borderId="0" xfId="0"/>
    <xf numFmtId="0" fontId="3"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xf numFmtId="14" fontId="1" fillId="0" borderId="0" xfId="0" quotePrefix="1" applyNumberFormat="1" applyFont="1" applyAlignment="1"/>
    <xf numFmtId="0" fontId="5" fillId="0" borderId="0" xfId="0" applyFont="1" applyFill="1" applyAlignment="1"/>
    <xf numFmtId="0" fontId="6" fillId="0" borderId="0" xfId="0" applyFont="1" applyFill="1" applyAlignment="1"/>
    <xf numFmtId="0" fontId="1"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vertical="top"/>
    </xf>
    <xf numFmtId="3" fontId="1" fillId="0" borderId="0" xfId="0" applyNumberFormat="1" applyFont="1" applyAlignment="1"/>
    <xf numFmtId="3" fontId="1" fillId="0" borderId="0" xfId="0" applyNumberFormat="1" applyFont="1" applyAlignment="1">
      <alignment vertical="center" wrapText="1"/>
    </xf>
    <xf numFmtId="49" fontId="9" fillId="0" borderId="0" xfId="0" applyNumberFormat="1" applyFont="1" applyAlignment="1" applyProtection="1">
      <alignment wrapText="1"/>
      <protection locked="0"/>
    </xf>
    <xf numFmtId="0" fontId="11" fillId="0" borderId="0" xfId="0" applyFont="1" applyAlignment="1">
      <alignment vertical="top"/>
    </xf>
    <xf numFmtId="0" fontId="11" fillId="0" borderId="0" xfId="0" applyFont="1" applyBorder="1" applyAlignment="1">
      <alignment vertical="top"/>
    </xf>
    <xf numFmtId="0" fontId="11" fillId="0" borderId="0" xfId="0" applyFont="1"/>
    <xf numFmtId="0" fontId="9" fillId="0" borderId="0" xfId="0" applyFont="1" applyAlignment="1" applyProtection="1">
      <alignment wrapText="1"/>
      <protection locked="0"/>
    </xf>
    <xf numFmtId="0" fontId="9" fillId="0" borderId="0" xfId="2" applyFont="1" applyAlignment="1" applyProtection="1">
      <alignment wrapText="1"/>
      <protection locked="0"/>
    </xf>
    <xf numFmtId="3" fontId="9" fillId="0" borderId="0" xfId="0" applyNumberFormat="1" applyFont="1" applyAlignment="1" applyProtection="1">
      <alignment wrapText="1"/>
      <protection locked="0"/>
    </xf>
    <xf numFmtId="0" fontId="13" fillId="0" borderId="0" xfId="0" applyFont="1" applyAlignment="1">
      <alignment horizontal="left"/>
    </xf>
    <xf numFmtId="0" fontId="13" fillId="0" borderId="0" xfId="0" applyFont="1" applyAlignment="1"/>
    <xf numFmtId="3" fontId="13" fillId="0" borderId="0" xfId="0" applyNumberFormat="1" applyFont="1" applyAlignment="1"/>
    <xf numFmtId="0" fontId="1" fillId="0" borderId="0" xfId="0" applyFont="1" applyAlignment="1">
      <alignment wrapText="1"/>
    </xf>
    <xf numFmtId="0" fontId="13" fillId="0" borderId="0" xfId="0" applyFont="1" applyAlignment="1">
      <alignment wrapText="1"/>
    </xf>
    <xf numFmtId="0" fontId="5" fillId="0" borderId="0" xfId="0" applyFont="1" applyAlignment="1" applyProtection="1">
      <alignment wrapText="1"/>
      <protection locked="0"/>
    </xf>
    <xf numFmtId="3" fontId="5" fillId="0" borderId="0" xfId="0" applyNumberFormat="1" applyFont="1" applyAlignment="1" applyProtection="1">
      <alignment wrapText="1"/>
      <protection locked="0"/>
    </xf>
    <xf numFmtId="3" fontId="9" fillId="0" borderId="0" xfId="2" applyNumberFormat="1" applyFont="1" applyAlignment="1" applyProtection="1">
      <alignment wrapText="1"/>
      <protection locked="0"/>
    </xf>
    <xf numFmtId="49" fontId="9" fillId="0" borderId="0" xfId="2" applyNumberFormat="1" applyFont="1" applyAlignment="1" applyProtection="1">
      <alignment wrapText="1"/>
      <protection locked="0"/>
    </xf>
    <xf numFmtId="3" fontId="9" fillId="0" borderId="0" xfId="4" applyNumberFormat="1" applyFont="1" applyAlignment="1" applyProtection="1">
      <alignment wrapText="1"/>
      <protection locked="0"/>
    </xf>
    <xf numFmtId="0" fontId="1" fillId="0" borderId="0" xfId="0" applyFont="1" applyAlignment="1" applyProtection="1">
      <alignment wrapText="1"/>
      <protection locked="0"/>
    </xf>
    <xf numFmtId="49" fontId="9" fillId="0" borderId="0" xfId="0" quotePrefix="1" applyNumberFormat="1" applyFont="1" applyAlignment="1" applyProtection="1">
      <alignment wrapText="1"/>
      <protection locked="0"/>
    </xf>
    <xf numFmtId="0" fontId="9" fillId="0" borderId="0" xfId="4" applyFont="1" applyAlignment="1" applyProtection="1">
      <alignment wrapText="1"/>
      <protection locked="0"/>
    </xf>
    <xf numFmtId="17" fontId="9" fillId="0" borderId="0" xfId="0" applyNumberFormat="1" applyFont="1" applyAlignment="1" applyProtection="1">
      <alignment wrapText="1"/>
      <protection locked="0"/>
    </xf>
    <xf numFmtId="3"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17" fontId="5" fillId="0" borderId="0" xfId="0" applyNumberFormat="1" applyFont="1" applyAlignment="1" applyProtection="1">
      <alignment wrapText="1"/>
      <protection locked="0"/>
    </xf>
    <xf numFmtId="49" fontId="5" fillId="0" borderId="0" xfId="0" applyNumberFormat="1" applyFont="1" applyAlignment="1" applyProtection="1">
      <alignment wrapText="1"/>
      <protection locked="0"/>
    </xf>
    <xf numFmtId="49" fontId="9" fillId="0" borderId="0" xfId="0" applyNumberFormat="1" applyFont="1" applyAlignment="1" applyProtection="1">
      <alignment horizontal="left" wrapText="1"/>
      <protection locked="0"/>
    </xf>
  </cellXfs>
  <cellStyles count="6">
    <cellStyle name="Normaali" xfId="0" builtinId="0"/>
    <cellStyle name="Normaali 2" xfId="1" xr:uid="{00000000-0005-0000-0000-000001000000}"/>
    <cellStyle name="Normaali 3" xfId="2" xr:uid="{00000000-0005-0000-0000-000002000000}"/>
    <cellStyle name="Normaali 3 3" xfId="5" xr:uid="{00000000-0005-0000-0000-000003000000}"/>
    <cellStyle name="Normaali 4" xfId="4" xr:uid="{00000000-0005-0000-0000-000004000000}"/>
    <cellStyle name="Prosenttia 2" xfId="3" xr:uid="{00000000-0005-0000-0000-000005000000}"/>
  </cellStyles>
  <dxfs count="29">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N21" totalsRowCount="1" headerRowDxfId="28">
  <autoFilter ref="A6:N20" xr:uid="{00000000-0009-0000-0100-000002000000}"/>
  <sortState xmlns:xlrd2="http://schemas.microsoft.com/office/spreadsheetml/2017/richdata2" ref="A7:M15">
    <sortCondition ref="C5:C15"/>
  </sortState>
  <tableColumns count="14">
    <tableColumn id="13" xr3:uid="{00000000-0010-0000-0000-00000D000000}" name="Hanke" totalsRowLabel="Yhteensä" dataDxfId="27" totalsRowDxfId="13"/>
    <tableColumn id="1" xr3:uid="{00000000-0010-0000-0000-000001000000}" name="Sopimuksen kohde" dataDxfId="26" totalsRowDxfId="12"/>
    <tableColumn id="12" xr3:uid="{00000000-0010-0000-0000-00000C000000}" name="Väylä-muoto" totalsRowFunction="count" dataDxfId="25" totalsRowDxfId="11"/>
    <tableColumn id="2" xr3:uid="{00000000-0010-0000-0000-000002000000}" name="Suunnitelma-laji" dataDxfId="24" totalsRowDxfId="10"/>
    <tableColumn id="3" xr3:uid="{00000000-0010-0000-0000-000003000000}" name="Kustannus-arvio, € (ilman alv:a)" totalsRowFunction="sum" dataDxfId="23" totalsRowDxfId="9"/>
    <tableColumn id="4" xr3:uid="{00000000-0010-0000-0000-000004000000}" name="Hankinta alkaa_x000a_(vvvv/kk)" dataDxfId="22" totalsRowDxfId="8"/>
    <tableColumn id="5" xr3:uid="{00000000-0010-0000-0000-000005000000}" name="Sopimus alkaa _x000a_(vvvv/kk)" dataDxfId="21" totalsRowDxfId="7"/>
    <tableColumn id="6" xr3:uid="{00000000-0010-0000-0000-000006000000}" name="Sopimus päättyy _x000a_(vvvv/kk)" dataDxfId="20" totalsRowDxfId="6"/>
    <tableColumn id="7" xr3:uid="{00000000-0010-0000-0000-000007000000}" name="Sijainti _x000a_(kunta tai_x000a_maakunta)" dataDxfId="19" totalsRowDxfId="5"/>
    <tableColumn id="8" xr3:uid="{00000000-0010-0000-0000-000008000000}" name="Hankintayksikkö" dataDxfId="18" totalsRowDxfId="4"/>
    <tableColumn id="9" xr3:uid="{00000000-0010-0000-0000-000009000000}" name="Yhteyshenkilö" dataDxfId="17" totalsRowDxfId="3"/>
    <tableColumn id="10" xr3:uid="{00000000-0010-0000-0000-00000A000000}" name="Puhelin-numero" dataDxfId="16" totalsRowDxfId="2"/>
    <tableColumn id="14" xr3:uid="{00000000-0010-0000-0000-00000E000000}" name="Mestari-kisällimalli käytössä (Kyllä/Ei)" dataDxfId="15" totalsRowDxfId="1" dataCellStyle="Normaali 3"/>
    <tableColumn id="11" xr3:uid="{00000000-0010-0000-0000-00000B000000}" name="Lisätietoja" dataDxfId="14"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abSelected="1" zoomScaleNormal="100" workbookViewId="0">
      <selection activeCell="E28" sqref="E28"/>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4" bestFit="1" customWidth="1"/>
    <col min="10" max="10" width="16.875" style="5" customWidth="1"/>
    <col min="11" max="11" width="12.75" style="2" bestFit="1" customWidth="1"/>
    <col min="12" max="12" width="10.125" style="2" customWidth="1"/>
    <col min="13" max="13" width="9.125" customWidth="1"/>
    <col min="14" max="14" width="10.625" customWidth="1"/>
  </cols>
  <sheetData>
    <row r="1" spans="1:14" ht="18" x14ac:dyDescent="0.25">
      <c r="A1" s="1" t="s">
        <v>20</v>
      </c>
      <c r="B1" s="1"/>
      <c r="C1" s="5" t="s">
        <v>4</v>
      </c>
    </row>
    <row r="2" spans="1:14" ht="18" x14ac:dyDescent="0.25">
      <c r="A2" s="1" t="s">
        <v>16</v>
      </c>
      <c r="B2" s="1"/>
      <c r="C2" s="5" t="s">
        <v>0</v>
      </c>
      <c r="D2" s="6">
        <v>45609</v>
      </c>
      <c r="J2" s="9"/>
    </row>
    <row r="3" spans="1:14" ht="18" x14ac:dyDescent="0.25">
      <c r="A3" s="1"/>
      <c r="B3" s="1"/>
      <c r="C3" s="7" t="s">
        <v>7</v>
      </c>
      <c r="E3" s="12" t="s">
        <v>8</v>
      </c>
      <c r="J3" s="10"/>
    </row>
    <row r="4" spans="1:14" ht="18" x14ac:dyDescent="0.25">
      <c r="A4" s="1"/>
      <c r="B4" s="1"/>
      <c r="C4" s="8"/>
      <c r="J4" s="10"/>
    </row>
    <row r="5" spans="1:14" x14ac:dyDescent="0.2">
      <c r="J5" s="10"/>
    </row>
    <row r="6" spans="1:14" ht="53.25" customHeight="1" x14ac:dyDescent="0.2">
      <c r="A6" s="4" t="s">
        <v>10</v>
      </c>
      <c r="B6" s="3" t="s">
        <v>11</v>
      </c>
      <c r="C6" s="9" t="s">
        <v>6</v>
      </c>
      <c r="D6" s="9" t="s">
        <v>12</v>
      </c>
      <c r="E6" s="13" t="s">
        <v>19</v>
      </c>
      <c r="F6" s="9" t="s">
        <v>18</v>
      </c>
      <c r="G6" s="9" t="s">
        <v>14</v>
      </c>
      <c r="H6" s="9" t="s">
        <v>15</v>
      </c>
      <c r="I6" s="9" t="s">
        <v>5</v>
      </c>
      <c r="J6" s="9" t="s">
        <v>1</v>
      </c>
      <c r="K6" s="3" t="s">
        <v>13</v>
      </c>
      <c r="L6" s="3" t="s">
        <v>2</v>
      </c>
      <c r="M6" s="24" t="s">
        <v>25</v>
      </c>
      <c r="N6" s="3" t="s">
        <v>3</v>
      </c>
    </row>
    <row r="7" spans="1:14" s="15" customFormat="1" ht="123.75" x14ac:dyDescent="0.2">
      <c r="A7" s="31" t="s">
        <v>93</v>
      </c>
      <c r="B7" s="31" t="s">
        <v>94</v>
      </c>
      <c r="C7" s="31" t="s">
        <v>22</v>
      </c>
      <c r="D7" s="31" t="s">
        <v>95</v>
      </c>
      <c r="E7" s="35">
        <v>500000</v>
      </c>
      <c r="F7" s="31" t="s">
        <v>24</v>
      </c>
      <c r="G7" s="31" t="s">
        <v>86</v>
      </c>
      <c r="H7" s="31" t="s">
        <v>96</v>
      </c>
      <c r="I7" s="31" t="s">
        <v>97</v>
      </c>
      <c r="J7" s="31" t="s">
        <v>21</v>
      </c>
      <c r="K7" s="31" t="s">
        <v>98</v>
      </c>
      <c r="L7" s="36" t="s">
        <v>99</v>
      </c>
      <c r="M7" s="14" t="s">
        <v>26</v>
      </c>
      <c r="N7" s="31" t="s">
        <v>100</v>
      </c>
    </row>
    <row r="8" spans="1:14" s="16" customFormat="1" x14ac:dyDescent="0.2">
      <c r="A8" s="26" t="s">
        <v>44</v>
      </c>
      <c r="B8" s="26" t="s">
        <v>101</v>
      </c>
      <c r="C8" s="26" t="s">
        <v>17</v>
      </c>
      <c r="D8" s="26" t="s">
        <v>59</v>
      </c>
      <c r="E8" s="27">
        <v>140000</v>
      </c>
      <c r="F8" s="37" t="s">
        <v>24</v>
      </c>
      <c r="G8" s="26" t="s">
        <v>86</v>
      </c>
      <c r="H8" s="26" t="s">
        <v>102</v>
      </c>
      <c r="I8" s="26" t="s">
        <v>103</v>
      </c>
      <c r="J8" s="26" t="s">
        <v>21</v>
      </c>
      <c r="K8" s="26" t="s">
        <v>49</v>
      </c>
      <c r="L8" s="38" t="s">
        <v>50</v>
      </c>
      <c r="M8" s="38" t="s">
        <v>26</v>
      </c>
      <c r="N8" s="26"/>
    </row>
    <row r="9" spans="1:14" s="11" customFormat="1" ht="45" x14ac:dyDescent="0.2">
      <c r="A9" s="18" t="s">
        <v>44</v>
      </c>
      <c r="B9" s="18" t="s">
        <v>45</v>
      </c>
      <c r="C9" s="18" t="s">
        <v>17</v>
      </c>
      <c r="D9" s="18" t="s">
        <v>40</v>
      </c>
      <c r="E9" s="20">
        <v>400000</v>
      </c>
      <c r="F9" s="18" t="s">
        <v>46</v>
      </c>
      <c r="G9" s="18" t="s">
        <v>47</v>
      </c>
      <c r="H9" s="18" t="s">
        <v>30</v>
      </c>
      <c r="I9" s="18" t="s">
        <v>48</v>
      </c>
      <c r="J9" s="18" t="s">
        <v>21</v>
      </c>
      <c r="K9" s="18" t="s">
        <v>49</v>
      </c>
      <c r="L9" s="14" t="s">
        <v>50</v>
      </c>
      <c r="M9" s="14"/>
      <c r="N9" s="18" t="s">
        <v>51</v>
      </c>
    </row>
    <row r="10" spans="1:14" s="11" customFormat="1" ht="112.5" x14ac:dyDescent="0.2">
      <c r="A10" s="18" t="s">
        <v>44</v>
      </c>
      <c r="B10" s="18" t="s">
        <v>67</v>
      </c>
      <c r="C10" s="18" t="s">
        <v>17</v>
      </c>
      <c r="D10" s="18" t="s">
        <v>40</v>
      </c>
      <c r="E10" s="20">
        <v>500000</v>
      </c>
      <c r="F10" s="18" t="s">
        <v>68</v>
      </c>
      <c r="G10" s="18" t="s">
        <v>69</v>
      </c>
      <c r="H10" s="18" t="s">
        <v>70</v>
      </c>
      <c r="I10" s="18" t="s">
        <v>71</v>
      </c>
      <c r="J10" s="18" t="s">
        <v>21</v>
      </c>
      <c r="K10" s="18" t="s">
        <v>49</v>
      </c>
      <c r="L10" s="14" t="s">
        <v>50</v>
      </c>
      <c r="M10" s="14"/>
      <c r="N10" s="18" t="s">
        <v>72</v>
      </c>
    </row>
    <row r="11" spans="1:14" s="11" customFormat="1" ht="78.75" x14ac:dyDescent="0.2">
      <c r="A11" s="18" t="s">
        <v>104</v>
      </c>
      <c r="B11" s="18" t="s">
        <v>105</v>
      </c>
      <c r="C11" s="18" t="s">
        <v>17</v>
      </c>
      <c r="D11" s="18" t="s">
        <v>40</v>
      </c>
      <c r="E11" s="20">
        <v>1000000</v>
      </c>
      <c r="F11" s="18" t="s">
        <v>24</v>
      </c>
      <c r="G11" s="18" t="s">
        <v>86</v>
      </c>
      <c r="H11" s="18" t="s">
        <v>33</v>
      </c>
      <c r="I11" s="18" t="s">
        <v>87</v>
      </c>
      <c r="J11" s="18" t="s">
        <v>21</v>
      </c>
      <c r="K11" s="18" t="s">
        <v>52</v>
      </c>
      <c r="L11" s="39" t="s">
        <v>88</v>
      </c>
      <c r="M11" s="14"/>
      <c r="N11" s="18"/>
    </row>
    <row r="12" spans="1:14" s="11" customFormat="1" ht="90" x14ac:dyDescent="0.2">
      <c r="A12" s="18" t="s">
        <v>73</v>
      </c>
      <c r="B12" s="18" t="s">
        <v>74</v>
      </c>
      <c r="C12" s="18" t="s">
        <v>22</v>
      </c>
      <c r="D12" s="18" t="s">
        <v>75</v>
      </c>
      <c r="E12" s="20">
        <v>180000</v>
      </c>
      <c r="F12" s="18" t="s">
        <v>42</v>
      </c>
      <c r="G12" s="18" t="s">
        <v>39</v>
      </c>
      <c r="H12" s="18" t="s">
        <v>54</v>
      </c>
      <c r="I12" s="18" t="s">
        <v>29</v>
      </c>
      <c r="J12" s="18" t="s">
        <v>21</v>
      </c>
      <c r="K12" s="18" t="s">
        <v>31</v>
      </c>
      <c r="L12" s="14" t="s">
        <v>76</v>
      </c>
      <c r="M12" s="14" t="s">
        <v>26</v>
      </c>
      <c r="N12" s="18" t="s">
        <v>77</v>
      </c>
    </row>
    <row r="13" spans="1:14" s="16" customFormat="1" ht="45" x14ac:dyDescent="0.2">
      <c r="A13" s="26" t="s">
        <v>106</v>
      </c>
      <c r="B13" s="26" t="s">
        <v>107</v>
      </c>
      <c r="C13" s="26" t="s">
        <v>22</v>
      </c>
      <c r="D13" s="26" t="s">
        <v>108</v>
      </c>
      <c r="E13" s="27">
        <v>300000</v>
      </c>
      <c r="F13" s="26" t="s">
        <v>24</v>
      </c>
      <c r="G13" s="26" t="s">
        <v>86</v>
      </c>
      <c r="H13" s="26" t="s">
        <v>33</v>
      </c>
      <c r="I13" s="26" t="s">
        <v>109</v>
      </c>
      <c r="J13" s="26" t="s">
        <v>21</v>
      </c>
      <c r="K13" s="26" t="s">
        <v>110</v>
      </c>
      <c r="L13" s="38" t="s">
        <v>111</v>
      </c>
      <c r="M13" s="38" t="s">
        <v>26</v>
      </c>
      <c r="N13" s="26" t="s">
        <v>112</v>
      </c>
    </row>
    <row r="14" spans="1:14" s="17" customFormat="1" ht="409.5" x14ac:dyDescent="0.2">
      <c r="A14" s="18" t="s">
        <v>28</v>
      </c>
      <c r="B14" s="18" t="s">
        <v>89</v>
      </c>
      <c r="C14" s="18" t="s">
        <v>17</v>
      </c>
      <c r="D14" s="33" t="s">
        <v>53</v>
      </c>
      <c r="E14" s="30">
        <v>300000</v>
      </c>
      <c r="F14" s="33" t="s">
        <v>43</v>
      </c>
      <c r="G14" s="18" t="s">
        <v>42</v>
      </c>
      <c r="H14" s="18" t="s">
        <v>90</v>
      </c>
      <c r="I14" s="18" t="s">
        <v>55</v>
      </c>
      <c r="J14" s="18" t="s">
        <v>21</v>
      </c>
      <c r="K14" s="18" t="s">
        <v>56</v>
      </c>
      <c r="L14" s="14" t="s">
        <v>57</v>
      </c>
      <c r="M14" s="14"/>
      <c r="N14" s="18" t="s">
        <v>113</v>
      </c>
    </row>
    <row r="15" spans="1:14" s="17" customFormat="1" ht="123.75" x14ac:dyDescent="0.2">
      <c r="A15" s="18" t="s">
        <v>58</v>
      </c>
      <c r="B15" s="18" t="s">
        <v>91</v>
      </c>
      <c r="C15" s="18" t="s">
        <v>17</v>
      </c>
      <c r="D15" s="18" t="s">
        <v>59</v>
      </c>
      <c r="E15" s="20"/>
      <c r="F15" s="34" t="s">
        <v>24</v>
      </c>
      <c r="G15" s="18" t="s">
        <v>39</v>
      </c>
      <c r="H15" s="18" t="s">
        <v>54</v>
      </c>
      <c r="I15" s="18" t="s">
        <v>29</v>
      </c>
      <c r="J15" s="18" t="s">
        <v>21</v>
      </c>
      <c r="K15" s="18" t="s">
        <v>60</v>
      </c>
      <c r="L15" s="32" t="s">
        <v>61</v>
      </c>
      <c r="M15" s="14" t="s">
        <v>26</v>
      </c>
      <c r="N15" s="18" t="s">
        <v>92</v>
      </c>
    </row>
    <row r="16" spans="1:14" ht="22.5" x14ac:dyDescent="0.2">
      <c r="A16" s="31" t="s">
        <v>114</v>
      </c>
      <c r="B16" s="31" t="s">
        <v>115</v>
      </c>
      <c r="C16" s="31" t="s">
        <v>17</v>
      </c>
      <c r="D16" s="18" t="s">
        <v>40</v>
      </c>
      <c r="E16" s="35">
        <v>500000</v>
      </c>
      <c r="F16" s="31" t="s">
        <v>24</v>
      </c>
      <c r="G16" s="31" t="s">
        <v>86</v>
      </c>
      <c r="H16" s="18" t="s">
        <v>116</v>
      </c>
      <c r="I16" s="31" t="s">
        <v>117</v>
      </c>
      <c r="J16" s="31" t="s">
        <v>21</v>
      </c>
      <c r="K16" s="31" t="s">
        <v>118</v>
      </c>
      <c r="L16" s="36" t="s">
        <v>119</v>
      </c>
      <c r="M16" s="14"/>
      <c r="N16" s="31"/>
    </row>
    <row r="17" spans="1:14" ht="33.75" x14ac:dyDescent="0.2">
      <c r="A17" s="19" t="s">
        <v>120</v>
      </c>
      <c r="B17" s="19"/>
      <c r="C17" s="19" t="s">
        <v>23</v>
      </c>
      <c r="D17" s="19" t="s">
        <v>121</v>
      </c>
      <c r="E17" s="28">
        <v>8000000</v>
      </c>
      <c r="F17" s="19" t="s">
        <v>42</v>
      </c>
      <c r="G17" s="19" t="s">
        <v>80</v>
      </c>
      <c r="H17" s="19" t="s">
        <v>81</v>
      </c>
      <c r="I17" s="19" t="s">
        <v>122</v>
      </c>
      <c r="J17" s="19" t="s">
        <v>123</v>
      </c>
      <c r="K17" s="19" t="s">
        <v>124</v>
      </c>
      <c r="L17" s="29" t="s">
        <v>125</v>
      </c>
      <c r="M17" s="29"/>
      <c r="N17" s="19"/>
    </row>
    <row r="18" spans="1:14" ht="22.5" x14ac:dyDescent="0.2">
      <c r="A18" s="19" t="s">
        <v>38</v>
      </c>
      <c r="B18" s="19"/>
      <c r="C18" s="19" t="s">
        <v>22</v>
      </c>
      <c r="D18" s="19" t="s">
        <v>32</v>
      </c>
      <c r="E18" s="28">
        <v>900000</v>
      </c>
      <c r="F18" s="19" t="s">
        <v>24</v>
      </c>
      <c r="G18" s="19" t="s">
        <v>47</v>
      </c>
      <c r="H18" s="19" t="s">
        <v>126</v>
      </c>
      <c r="I18" s="19" t="s">
        <v>34</v>
      </c>
      <c r="J18" s="19" t="s">
        <v>35</v>
      </c>
      <c r="K18" s="19" t="s">
        <v>36</v>
      </c>
      <c r="L18" s="19" t="s">
        <v>37</v>
      </c>
      <c r="M18" s="29"/>
      <c r="N18" s="19"/>
    </row>
    <row r="19" spans="1:14" ht="33.75" x14ac:dyDescent="0.2">
      <c r="A19" s="19" t="s">
        <v>78</v>
      </c>
      <c r="B19" s="19"/>
      <c r="C19" s="19" t="s">
        <v>22</v>
      </c>
      <c r="D19" s="19" t="s">
        <v>79</v>
      </c>
      <c r="E19" s="28"/>
      <c r="F19" s="19" t="s">
        <v>41</v>
      </c>
      <c r="G19" s="19" t="s">
        <v>80</v>
      </c>
      <c r="H19" s="19" t="s">
        <v>81</v>
      </c>
      <c r="I19" s="19" t="s">
        <v>82</v>
      </c>
      <c r="J19" s="19" t="s">
        <v>83</v>
      </c>
      <c r="K19" s="19" t="s">
        <v>84</v>
      </c>
      <c r="L19" s="29" t="s">
        <v>85</v>
      </c>
      <c r="M19" s="29"/>
      <c r="N19" s="19"/>
    </row>
    <row r="20" spans="1:14" ht="22.5" x14ac:dyDescent="0.2">
      <c r="A20" s="19" t="s">
        <v>62</v>
      </c>
      <c r="B20" s="19"/>
      <c r="C20" s="19" t="s">
        <v>23</v>
      </c>
      <c r="D20" s="19" t="s">
        <v>63</v>
      </c>
      <c r="E20" s="28">
        <v>840000</v>
      </c>
      <c r="F20" s="19" t="s">
        <v>41</v>
      </c>
      <c r="G20" s="19" t="s">
        <v>24</v>
      </c>
      <c r="H20" s="19" t="s">
        <v>81</v>
      </c>
      <c r="I20" s="19" t="s">
        <v>64</v>
      </c>
      <c r="J20" s="19" t="s">
        <v>27</v>
      </c>
      <c r="K20" s="19" t="s">
        <v>65</v>
      </c>
      <c r="L20" s="29" t="s">
        <v>66</v>
      </c>
      <c r="M20" s="29" t="s">
        <v>26</v>
      </c>
      <c r="N20" s="19"/>
    </row>
    <row r="21" spans="1:14" x14ac:dyDescent="0.2">
      <c r="A21" s="21" t="s">
        <v>9</v>
      </c>
      <c r="B21" s="21"/>
      <c r="C21" s="21">
        <f>SUBTOTAL(103,Taulukko2[Väylä-muoto])</f>
        <v>14</v>
      </c>
      <c r="D21" s="22"/>
      <c r="E21" s="23">
        <f>SUBTOTAL(109,Taulukko2[Kustannus-arvio, € (ilman alv:a)])</f>
        <v>13560000</v>
      </c>
      <c r="F21" s="21"/>
      <c r="G21" s="21"/>
      <c r="H21" s="21"/>
      <c r="I21" s="25"/>
      <c r="J21" s="22"/>
      <c r="K21" s="21"/>
      <c r="L21" s="21"/>
      <c r="M21" s="21"/>
      <c r="N21" s="21"/>
    </row>
  </sheetData>
  <dataValidations count="1">
    <dataValidation type="list" allowBlank="1" showInputMessage="1" showErrorMessage="1" error="Valitse luettelosta" prompt="Valitse luettelosta" sqref="M7:M20" xr:uid="{BE2B8D1C-6BC3-4848-BEFE-E2CDE6284872}">
      <formula1>"Kyllä,Ei"</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2024-11-13T07:24:21Z</cp:lastPrinted>
  <dcterms:created xsi:type="dcterms:W3CDTF">2012-01-02T12:53:54Z</dcterms:created>
  <dcterms:modified xsi:type="dcterms:W3CDTF">2024-11-13T07:24:42Z</dcterms:modified>
</cp:coreProperties>
</file>