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4\11\Julkaisu\"/>
    </mc:Choice>
  </mc:AlternateContent>
  <xr:revisionPtr revIDLastSave="0" documentId="13_ncr:1_{E94B5CAA-95B0-47E1-BA5E-523EA695493C}" xr6:coauthVersionLast="47" xr6:coauthVersionMax="47" xr10:uidLastSave="{00000000-0000-0000-0000-000000000000}"/>
  <bookViews>
    <workbookView xWindow="38280" yWindow="-120" windowWidth="38640" windowHeight="2124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E21" i="1"/>
</calcChain>
</file>

<file path=xl/sharedStrings.xml><?xml version="1.0" encoding="utf-8"?>
<sst xmlns="http://schemas.openxmlformats.org/spreadsheetml/2006/main" count="184" uniqueCount="127">
  <si>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</si>
  <si>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</si>
  <si>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</si>
  <si>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</si>
  <si>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</si>
  <si>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</si>
  <si>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</si>
  <si>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</si>
  <si>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</si>
  <si>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</si>
  <si>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</si>
  <si>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</si>
  <si>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Suunnitelma-laji</t>
  </si>
  <si>
    <t>Yhteyshenkilö</t>
  </si>
  <si>
    <t>Sopimus alkaa 
(vvvv/kk)</t>
  </si>
  <si>
    <t>Sopimus päättyy 
(vvvv/kk)</t>
  </si>
  <si>
    <t>Suunnittelun hankintaohjelma</t>
  </si>
  <si>
    <t>Rata</t>
  </si>
  <si>
    <t>Hankinta alkaa
(vvvv/kk)</t>
  </si>
  <si>
    <t>Kustannus-arvio, € (ilman alv:a)</t>
  </si>
  <si>
    <t>Väylävirasto ja ELY L-vastuualue</t>
  </si>
  <si>
    <t>Väylävirasto</t>
  </si>
  <si>
    <t>Tie</t>
  </si>
  <si>
    <t xml:space="preserve">Tie </t>
  </si>
  <si>
    <t>2024/12</t>
  </si>
  <si>
    <t>Mestari-kisällimalli käytössä (Kyllä/Ei)</t>
  </si>
  <si>
    <t>Ei</t>
  </si>
  <si>
    <t>Uudenmaan ELY</t>
  </si>
  <si>
    <t>Tasoristeysteema</t>
  </si>
  <si>
    <t>Suomi</t>
  </si>
  <si>
    <t>2026/09</t>
  </si>
  <si>
    <t>Jarmo Niskanen</t>
  </si>
  <si>
    <t>TS</t>
  </si>
  <si>
    <t>2026/12</t>
  </si>
  <si>
    <t>Pirkanmaa</t>
  </si>
  <si>
    <t>Pirkanmaan ELY</t>
  </si>
  <si>
    <t>Sami Ruski</t>
  </si>
  <si>
    <t>0295 036 184</t>
  </si>
  <si>
    <t>Vt 3 parantaminen välillä Sarkkila-Soppeenmäki</t>
  </si>
  <si>
    <t>2025/01</t>
  </si>
  <si>
    <t>Ratasuunnittelu</t>
  </si>
  <si>
    <t>2024/10</t>
  </si>
  <si>
    <t>2024/11</t>
  </si>
  <si>
    <t>2024/09</t>
  </si>
  <si>
    <t>Tornio-Kolari sähköistyksen suunnittelu</t>
  </si>
  <si>
    <t>Kolarin liikennepaikka, ratasuunnitelma</t>
  </si>
  <si>
    <t>2025/03</t>
  </si>
  <si>
    <t>2025/04</t>
  </si>
  <si>
    <t>Kolari</t>
  </si>
  <si>
    <t>Arja Lesonen</t>
  </si>
  <si>
    <t>029 534 3520</t>
  </si>
  <si>
    <t>Sähköistyksen vaatimat muutokset liikennepaikalla</t>
  </si>
  <si>
    <t>Heidi Mäenpää</t>
  </si>
  <si>
    <t>Rata- ja rakentamissuunnitelma</t>
  </si>
  <si>
    <t>2025/12</t>
  </si>
  <si>
    <t>Alavus</t>
  </si>
  <si>
    <t>Maija Lavapuro</t>
  </si>
  <si>
    <t>029 345 3382</t>
  </si>
  <si>
    <t>Ratapihaselvitys</t>
  </si>
  <si>
    <t>Esisuunnittelu</t>
  </si>
  <si>
    <t>Marko Nyby</t>
  </si>
  <si>
    <t>029 534 3434</t>
  </si>
  <si>
    <t>Vt 2 parantaminen välillä Nummela - Karkkila, YS ja YVA</t>
  </si>
  <si>
    <t>YS, YVA</t>
  </si>
  <si>
    <t>Uusimaa</t>
  </si>
  <si>
    <t>Maiju Kivioja</t>
  </si>
  <si>
    <t>0295 021 049</t>
  </si>
  <si>
    <t>Pello-(Kolari), ratasuunnitelma</t>
  </si>
  <si>
    <t>2025/07</t>
  </si>
  <si>
    <t>2025/08</t>
  </si>
  <si>
    <t>2027/03</t>
  </si>
  <si>
    <t>Pello, Kolari</t>
  </si>
  <si>
    <t>Sähköistyksen vaatimat muutokset (mm. syöttöasema, siltakohteita, pohjanvahvistuskohteita) sekä tasoristeysturvallisuuden parantamista.</t>
  </si>
  <si>
    <t>Vt 4 Äänekoski-Viitasaari tieosuuden kehittäminen</t>
  </si>
  <si>
    <t>Valtatien 4 parantaminen välillä Kalaniemi-Niinilahti, tiesuunnitelman laatiminen</t>
  </si>
  <si>
    <t>Tiesuunnittelu</t>
  </si>
  <si>
    <t>0295343127</t>
  </si>
  <si>
    <t>Tiesuunnitelman laatiminen esitetylle yhteysvälille osana Äänekoski-Viitasaari hanketta.</t>
  </si>
  <si>
    <t>Pohjois-Pohjanmaan ely-keskuksen esisuunnittelun puitesopimus v. 2025 - 2027</t>
  </si>
  <si>
    <t>puite</t>
  </si>
  <si>
    <t>2025/1</t>
  </si>
  <si>
    <t>2027/12</t>
  </si>
  <si>
    <t>Pohjois-Pohjanmaa, Kainuu</t>
  </si>
  <si>
    <t>Pohjois-Pohjanmaan ELY</t>
  </si>
  <si>
    <t>Marjo Paavola</t>
  </si>
  <si>
    <t>0295038348</t>
  </si>
  <si>
    <t>2025/02</t>
  </si>
  <si>
    <t>Kouvola, Mäntyharju, Hirvensalmi, Mikkeli, Pieksämäki, Suonenjoki, Kuopio</t>
  </si>
  <si>
    <t>0295343819</t>
  </si>
  <si>
    <t>Kärppäkoski-Prinkkilä rata- ja rakentamissuunnittelu</t>
  </si>
  <si>
    <t>2026/03</t>
  </si>
  <si>
    <t>Useiden ratapihojen tarpeita ja toimenpiteitä kokoava selvityskokonaisuus. V.2024 laaditaan tietorakenne, jota sovelletaan selvityskokonaisuuden kaikissa ratapihoissa.</t>
  </si>
  <si>
    <t>6+5 ratapihan selvitys kahdessa oassa, osat kilpailutetaan tietorakenteen valmistuttua.  Selvityksen osat ajallisesti osittain päällekkäin.</t>
  </si>
  <si>
    <t>Vt 3 ja 19 liittymäjärjestelyt Jalasjärvellä, Kurikka</t>
  </si>
  <si>
    <t>Vt 3 ja 19 liittymäjärjestelyt Jalasjärvellä rakennussuunnitelman laatiminen sekä mahdollinen lisäpohjatutkimusohjelma</t>
  </si>
  <si>
    <t>Rakentamissuunnittelu</t>
  </si>
  <si>
    <t>2025/09</t>
  </si>
  <si>
    <t>Kurikka</t>
  </si>
  <si>
    <t>Akseli Nurmi</t>
  </si>
  <si>
    <t>029 534 3134</t>
  </si>
  <si>
    <t>4 siltaa, 1,5 km valtatie 3 osuutta ja 850 metriä valtatie 19 osuutta. Mahdollisesti lisäpohjatutkimusten teettäminen suunnittelutyön sisällä</t>
  </si>
  <si>
    <t>Tornio-Kolari tasoristeysselvitys</t>
  </si>
  <si>
    <t>2025/6</t>
  </si>
  <si>
    <t>Lappi</t>
  </si>
  <si>
    <t xml:space="preserve">Kouvola-Kuopio nopeudennosto </t>
  </si>
  <si>
    <t>Ratasuunnitelmassa poistetaan osuudelta tasoristeyksiä ja suunnitellaan kaarreoikaisut (nopeudennostotoimenpiteet).</t>
  </si>
  <si>
    <t>Vt 4 parantaminen Hirvas-Rovaniemi-Vikajärvi-välillä</t>
  </si>
  <si>
    <t>Vt 4 Apukka-Vikajärvi tiesuunnitelman laadinta</t>
  </si>
  <si>
    <t>Tiesuunnitelma</t>
  </si>
  <si>
    <t>Rovaniemi</t>
  </si>
  <si>
    <t>Keijo Heikkilä</t>
  </si>
  <si>
    <t>029 534 3582</t>
  </si>
  <si>
    <t>Toteutetaan yhdessä Lapin ELY -keskuksen kanssa</t>
  </si>
  <si>
    <t>Rata -ja rakentamissuunnitelmassa suunnitellaan Alavudella sijaitsevien Kärppäkosken, Ojanperän, Pajulan ja Prinkkilän tasoristeysten poistaminen korvaavine tieyhteyksineen. Lisäksi toimeksiantoon kuuluu saman kunnan alueella sijaitsevien Kuuselan ja Kuorasjärven tasoristeysten parantamisen ratasuunnitelman laatiminen sekä Kallion tasoristeyksen näkemäleikkauksen rakentamissuunnittelu. Pohjatutkimukset ja maastomallimittaukset sisältyvät toimeksiantoon.
Optiona toimeksiannossa on vesistösillan rata- ja rakentamissuunittelu Kärppäkoski-Prinkkilä kokonaisuuteen liittyen.</t>
  </si>
  <si>
    <t>Savonrata; Iisalmi-Kontiomäki</t>
  </si>
  <si>
    <t>Iisalmi-Kontiomäki kapasiteetin parantaminen</t>
  </si>
  <si>
    <t>2026/10</t>
  </si>
  <si>
    <t>Iisalmi, Sonkajärvi, Vieremä, Kajaani</t>
  </si>
  <si>
    <t>Tapio Viinikangas</t>
  </si>
  <si>
    <t>029 534 3093</t>
  </si>
  <si>
    <t>Etelä-Pohjanmaan ELY-keskuksen suunnittelun ja asiantuntijapalveluiden puitesopimus v. 2025 - 2027</t>
  </si>
  <si>
    <t>Puite</t>
  </si>
  <si>
    <t>Etelä-Pohjanmaa, Pohjanmaa, Keski-Pohjanmaa</t>
  </si>
  <si>
    <t>Etelä-Pohjanmaan ELY</t>
  </si>
  <si>
    <t xml:space="preserve">Janne Ponsimaa </t>
  </si>
  <si>
    <t>0295 027 746</t>
  </si>
  <si>
    <t>2027/5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</si>
</sst>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sz val="8"/>
      <color theme="1"/>
      <name val="Arial"/>
      <family val="2"/>
    </font>
    <font>
      <u/>
      <sz val="8"/>
      <color theme="1"/>
      <name val="Arial"/>
      <family val="2"/>
    </font>
    <font>
      <sz val="14"/>
      <color theme="1"/>
      <name val="Arial"/>
      <family val="2"/>
    </font>
    <font>
      <sz val="8"/>
      <color theme="1"/>
      <name val="Arial"/>
      <family val="2"/>
    </font>
    <font>
      <sz val="8"/>
      <color rgb="FFFF0000"/>
      <name val="Arial"/>
      <family val="2"/>
    </font>
    <font>
      <sz val="8"/>
      <color rgb="FF0070C0"/>
      <name val="Arial"/>
      <family val="2"/>
    </font>
    <font>
      <sz val="11"/>
      <name val="Arial"/>
      <family val="2"/>
    </font>
    <font>
      <sz val="10"/>
      <name val="Arial"/>
      <family val="2"/>
    </font>
    <font>
      <sz val="8"/>
      <name val="Arial"/>
      <family val="2"/>
    </font>
    <font>
      <sz val="11"/>
      <color theme="1"/>
      <name val="Calibri"/>
      <family val="2"/>
      <scheme val="minor"/>
    </font>
    <font>
      <sz val="11"/>
      <color rgb="FFFF0000"/>
      <name val="Arial"/>
      <family val="2"/>
    </font>
    <font>
      <sz val="11"/>
      <color theme="1"/>
      <name val="Arial"/>
      <family val="2"/>
    </font>
    <font>
      <sz val="8"/>
      <color theme="1"/>
      <name val="Arial"/>
    </font>
  </fonts>
  <fills count="2">
    <fill>
      <patternFill patternType="none"/>
    </fill>
    <fill>
      <patternFill patternType="gray125"/>
    </fill>
  </fills>
  <borders count="1">
    <border>
      <left/>
      <right/>
      <top/>
      <bottom/>
      <diagonal/>
    </border>
  </borders>
  <cellStyleXfs count="6">
    <xf numFmtId="0" fontId="0" fillId="0" borderId="0"/>
    <xf numFmtId="0" fontId="8" fillId="0" borderId="0"/>
    <xf numFmtId="0" fontId="10" fillId="0" borderId="0"/>
    <xf numFmtId="9" fontId="10" fillId="0" borderId="0" applyFont="0" applyFill="0" applyBorder="0" applyAlignment="0" applyProtection="0"/>
    <xf numFmtId="0" fontId="12" fillId="0" borderId="0"/>
    <xf numFmtId="0" fontId="12" fillId="0" borderId="0"/>
  </cellStyleXfs>
  <cellXfs count="40">
    <xf numFmtId="0" fontId="0" fillId="0" borderId="0" xfId="0"/>
    <xf numFmtId="0" fontId="3" fillId="0" borderId="0" xfId="0" applyFont="1" applyAlignment="1">
      <alignment horizontal="left"/>
    </xf>
    <xf numFmtId="0" fontId="1" fillId="0" borderId="0" xfId="0" applyFont="1" applyAlignment="1">
      <alignment horizontal="left"/>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xf numFmtId="14" fontId="1" fillId="0" borderId="0" xfId="0" quotePrefix="1" applyNumberFormat="1" applyFont="1" applyAlignment="1"/>
    <xf numFmtId="0" fontId="5" fillId="0" borderId="0" xfId="0" applyFont="1" applyFill="1" applyAlignment="1"/>
    <xf numFmtId="0" fontId="6" fillId="0" borderId="0" xfId="0" applyFont="1" applyFill="1" applyAlignment="1"/>
    <xf numFmtId="0" fontId="1" fillId="0" borderId="0" xfId="0" applyFont="1" applyAlignment="1">
      <alignment vertical="center" wrapText="1"/>
    </xf>
    <xf numFmtId="0" fontId="0" fillId="0" borderId="0" xfId="0" applyAlignment="1">
      <alignment vertical="center" wrapText="1"/>
    </xf>
    <xf numFmtId="0" fontId="7" fillId="0" borderId="0" xfId="0" applyFont="1" applyBorder="1" applyAlignment="1">
      <alignment vertical="top"/>
    </xf>
    <xf numFmtId="3" fontId="1" fillId="0" borderId="0" xfId="0" applyNumberFormat="1" applyFont="1" applyAlignment="1"/>
    <xf numFmtId="3" fontId="1" fillId="0" borderId="0" xfId="0" applyNumberFormat="1" applyFont="1" applyAlignment="1">
      <alignment vertical="center" wrapText="1"/>
    </xf>
    <xf numFmtId="49" fontId="9" fillId="0" borderId="0" xfId="0" applyNumberFormat="1" applyFont="1" applyAlignment="1" applyProtection="1">
      <alignment wrapText="1"/>
      <protection locked="0"/>
    </xf>
    <xf numFmtId="0" fontId="11" fillId="0" borderId="0" xfId="0" applyFont="1" applyAlignment="1">
      <alignment vertical="top"/>
    </xf>
    <xf numFmtId="0" fontId="11" fillId="0" borderId="0" xfId="0" applyFont="1" applyBorder="1" applyAlignment="1">
      <alignment vertical="top"/>
    </xf>
    <xf numFmtId="0" fontId="11" fillId="0" borderId="0" xfId="0" applyFont="1"/>
    <xf numFmtId="0" fontId="9" fillId="0" borderId="0" xfId="0" applyFont="1" applyAlignment="1" applyProtection="1">
      <alignment wrapText="1"/>
      <protection locked="0"/>
    </xf>
    <xf numFmtId="0" fontId="9" fillId="0" borderId="0" xfId="2" applyFont="1" applyAlignment="1" applyProtection="1">
      <alignment wrapText="1"/>
      <protection locked="0"/>
    </xf>
    <xf numFmtId="3" fontId="9" fillId="0" borderId="0" xfId="0" applyNumberFormat="1" applyFont="1" applyAlignment="1" applyProtection="1">
      <alignment wrapText="1"/>
      <protection locked="0"/>
    </xf>
    <xf numFmtId="0" fontId="13" fillId="0" borderId="0" xfId="0" applyFont="1" applyAlignment="1">
      <alignment horizontal="left"/>
    </xf>
    <xf numFmtId="0" fontId="13" fillId="0" borderId="0" xfId="0" applyFont="1" applyAlignment="1"/>
    <xf numFmtId="3" fontId="13" fillId="0" borderId="0" xfId="0" applyNumberFormat="1" applyFont="1" applyAlignment="1"/>
    <xf numFmtId="0" fontId="1" fillId="0" borderId="0" xfId="0" applyFont="1" applyAlignment="1">
      <alignment wrapText="1"/>
    </xf>
    <xf numFmtId="0" fontId="13" fillId="0" borderId="0" xfId="0" applyFont="1" applyAlignment="1">
      <alignment wrapText="1"/>
    </xf>
    <xf numFmtId="0" fontId="5" fillId="0" borderId="0" xfId="0" applyFont="1" applyAlignment="1" applyProtection="1">
      <alignment wrapText="1"/>
      <protection locked="0"/>
    </xf>
    <xf numFmtId="3" fontId="5" fillId="0" borderId="0" xfId="0" applyNumberFormat="1" applyFont="1" applyAlignment="1" applyProtection="1">
      <alignment wrapText="1"/>
      <protection locked="0"/>
    </xf>
    <xf numFmtId="3" fontId="9" fillId="0" borderId="0" xfId="2" applyNumberFormat="1" applyFont="1" applyAlignment="1" applyProtection="1">
      <alignment wrapText="1"/>
      <protection locked="0"/>
    </xf>
    <xf numFmtId="49" fontId="9" fillId="0" borderId="0" xfId="2" applyNumberFormat="1" applyFont="1" applyAlignment="1" applyProtection="1">
      <alignment wrapText="1"/>
      <protection locked="0"/>
    </xf>
    <xf numFmtId="3" fontId="9" fillId="0" borderId="0" xfId="4" applyNumberFormat="1" applyFont="1" applyAlignment="1" applyProtection="1">
      <alignment wrapText="1"/>
      <protection locked="0"/>
    </xf>
    <xf numFmtId="0" fontId="1" fillId="0" borderId="0" xfId="0" applyFont="1" applyAlignment="1" applyProtection="1">
      <alignment wrapText="1"/>
      <protection locked="0"/>
    </xf>
    <xf numFmtId="49" fontId="9" fillId="0" borderId="0" xfId="0" quotePrefix="1" applyNumberFormat="1" applyFont="1" applyAlignment="1" applyProtection="1">
      <alignment wrapText="1"/>
      <protection locked="0"/>
    </xf>
    <xf numFmtId="0" fontId="9" fillId="0" borderId="0" xfId="4" applyFont="1" applyAlignment="1" applyProtection="1">
      <alignment wrapText="1"/>
      <protection locked="0"/>
    </xf>
    <xf numFmtId="17" fontId="9" fillId="0" borderId="0" xfId="0" applyNumberFormat="1" applyFont="1" applyAlignment="1" applyProtection="1">
      <alignment wrapText="1"/>
      <protection locked="0"/>
    </xf>
    <xf numFmtId="3" fontId="1" fillId="0" borderId="0" xfId="0" applyNumberFormat="1" applyFont="1" applyAlignment="1" applyProtection="1">
      <alignment wrapText="1"/>
      <protection locked="0"/>
    </xf>
    <xf numFmtId="49" fontId="1" fillId="0" borderId="0" xfId="0" applyNumberFormat="1" applyFont="1" applyAlignment="1" applyProtection="1">
      <alignment wrapText="1"/>
      <protection locked="0"/>
    </xf>
    <xf numFmtId="17" fontId="5" fillId="0" borderId="0" xfId="0" applyNumberFormat="1" applyFont="1" applyAlignment="1" applyProtection="1">
      <alignment wrapText="1"/>
      <protection locked="0"/>
    </xf>
    <xf numFmtId="49" fontId="5" fillId="0" borderId="0" xfId="0" applyNumberFormat="1" applyFont="1" applyAlignment="1" applyProtection="1">
      <alignment wrapText="1"/>
      <protection locked="0"/>
    </xf>
    <xf numFmtId="49" fontId="9" fillId="0" borderId="0" xfId="0" applyNumberFormat="1" applyFont="1" applyAlignment="1" applyProtection="1">
      <alignment horizontal="left" wrapText="1"/>
      <protection locked="0"/>
    </xf>
  </cellXfs>
  <cellStyles count="6">
    <cellStyle name="Normaali" xfId="0" builtinId="0"/>
    <cellStyle name="Normaali 2" xfId="1" xr:uid="{00000000-0005-0000-0000-000001000000}"/>
    <cellStyle name="Normaali 3" xfId="2" xr:uid="{00000000-0005-0000-0000-000002000000}"/>
    <cellStyle name="Normaali 3 3" xfId="5" xr:uid="{00000000-0005-0000-0000-000003000000}"/>
    <cellStyle name="Normaali 4" xfId="4" xr:uid="{00000000-0005-0000-0000-000004000000}"/>
    <cellStyle name="Prosenttia 2" xfId="3" xr:uid="{00000000-0005-0000-0000-000005000000}"/>
  </cellStyles>
  <dxfs count="29">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numFmt numFmtId="30" formatCode="@"/>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 formatCode="#,##0"/>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N21" totalsRowCount="1" headerRowDxfId="28">
  <autoFilter ref="A6:N20" xr:uid="{00000000-0009-0000-0100-000002000000}"/>
  <sortState xmlns:xlrd2="http://schemas.microsoft.com/office/spreadsheetml/2017/richdata2" ref="A7:M15">
    <sortCondition ref="C5:C15"/>
  </sortState>
  <tableColumns count="14">
    <tableColumn id="13" xr3:uid="{00000000-0010-0000-0000-00000D000000}" name="Hanke" totalsRowLabel="Yhteensä" dataDxfId="27" totalsRowDxfId="13"/>
    <tableColumn id="1" xr3:uid="{00000000-0010-0000-0000-000001000000}" name="Sopimuksen kohde" dataDxfId="26" totalsRowDxfId="12"/>
    <tableColumn id="12" xr3:uid="{00000000-0010-0000-0000-00000C000000}" name="Väylä-muoto" totalsRowFunction="count" dataDxfId="25" totalsRowDxfId="11"/>
    <tableColumn id="2" xr3:uid="{00000000-0010-0000-0000-000002000000}" name="Suunnitelma-laji" dataDxfId="24" totalsRowDxfId="10"/>
    <tableColumn id="3" xr3:uid="{00000000-0010-0000-0000-000003000000}" name="Kustannus-arvio, € (ilman alv:a)" totalsRowFunction="sum" dataDxfId="23" totalsRowDxfId="9"/>
    <tableColumn id="4" xr3:uid="{00000000-0010-0000-0000-000004000000}" name="Hankinta alkaa_x000a_(vvvv/kk)" dataDxfId="22" totalsRowDxfId="8"/>
    <tableColumn id="5" xr3:uid="{00000000-0010-0000-0000-000005000000}" name="Sopimus alkaa _x000a_(vvvv/kk)" dataDxfId="21" totalsRowDxfId="7"/>
    <tableColumn id="6" xr3:uid="{00000000-0010-0000-0000-000006000000}" name="Sopimus päättyy _x000a_(vvvv/kk)" dataDxfId="20" totalsRowDxfId="6"/>
    <tableColumn id="7" xr3:uid="{00000000-0010-0000-0000-000007000000}" name="Sijainti _x000a_(kunta tai_x000a_maakunta)" dataDxfId="19" totalsRowDxfId="5"/>
    <tableColumn id="8" xr3:uid="{00000000-0010-0000-0000-000008000000}" name="Hankintayksikkö" dataDxfId="18" totalsRowDxfId="4"/>
    <tableColumn id="9" xr3:uid="{00000000-0010-0000-0000-000009000000}" name="Yhteyshenkilö" dataDxfId="17" totalsRowDxfId="3"/>
    <tableColumn id="10" xr3:uid="{00000000-0010-0000-0000-00000A000000}" name="Puhelin-numero" dataDxfId="16" totalsRowDxfId="2"/>
    <tableColumn id="14" xr3:uid="{00000000-0010-0000-0000-00000E000000}" name="Mestari-kisällimalli käytössä (Kyllä/Ei)" dataDxfId="15" totalsRowDxfId="1" dataCellStyle="Normaali 3"/>
    <tableColumn id="11" xr3:uid="{00000000-0010-0000-0000-00000B000000}" name="Lisätietoja" dataDxfId="14"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1"/>
  <sheetViews>
    <sheetView tabSelected="1" zoomScaleNormal="100" workbookViewId="0">
      <selection activeCell="E28" sqref="E28"/>
    </sheetView>
  </sheetViews>
  <sheetFormatPr defaultRowHeight="14.25" x14ac:dyDescent="0.2"/>
  <cols>
    <col min="1" max="1" width="28.75" style="2" customWidth="1"/>
    <col min="2" max="2" width="27.25" style="2" customWidth="1"/>
    <col min="3" max="3" width="8.125" style="5" customWidth="1"/>
    <col min="4" max="4" width="10.75" style="5" customWidth="1"/>
    <col min="5" max="5" width="9.25" style="12" customWidth="1"/>
    <col min="6" max="8" width="8" style="5" customWidth="1"/>
    <col min="9" max="9" width="12.125" style="24" bestFit="1" customWidth="1"/>
    <col min="10" max="10" width="16.875" style="5" customWidth="1"/>
    <col min="11" max="11" width="12.75" style="2" bestFit="1" customWidth="1"/>
    <col min="12" max="12" width="10.125" style="2" customWidth="1"/>
    <col min="13" max="13" width="9.125" customWidth="1"/>
    <col min="14" max="14" width="10.625" customWidth="1"/>
  </cols>
  <sheetData>
    <row r="1" spans="1:14" ht="18" x14ac:dyDescent="0.25">
      <c r="A1" s="1" t="s">
        <v>20</v>
      </c>
      <c r="B1" s="1"/>
      <c r="C1" s="5" t="s">
        <v>4</v>
      </c>
    </row>
    <row r="2" spans="1:14" ht="18" x14ac:dyDescent="0.25">
      <c r="A2" s="1" t="s">
        <v>16</v>
      </c>
      <c r="B2" s="1"/>
      <c r="C2" s="5" t="s">
        <v>0</v>
      </c>
      <c r="D2" s="6">
        <v>45609</v>
      </c>
      <c r="J2" s="9"/>
    </row>
    <row r="3" spans="1:14" ht="18" x14ac:dyDescent="0.25">
      <c r="A3" s="1"/>
      <c r="B3" s="1"/>
      <c r="C3" s="7" t="s">
        <v>7</v>
      </c>
      <c r="E3" s="12" t="s">
        <v>8</v>
      </c>
      <c r="J3" s="10"/>
    </row>
    <row r="4" spans="1:14" ht="18" x14ac:dyDescent="0.25">
      <c r="A4" s="1"/>
      <c r="B4" s="1"/>
      <c r="C4" s="8"/>
      <c r="J4" s="10"/>
    </row>
    <row r="5" spans="1:14" x14ac:dyDescent="0.2">
      <c r="J5" s="10"/>
    </row>
    <row r="6" spans="1:14" ht="53.25" customHeight="1" x14ac:dyDescent="0.2">
      <c r="A6" s="4" t="s">
        <v>10</v>
      </c>
      <c r="B6" s="3" t="s">
        <v>11</v>
      </c>
      <c r="C6" s="9" t="s">
        <v>6</v>
      </c>
      <c r="D6" s="9" t="s">
        <v>12</v>
      </c>
      <c r="E6" s="13" t="s">
        <v>19</v>
      </c>
      <c r="F6" s="9" t="s">
        <v>18</v>
      </c>
      <c r="G6" s="9" t="s">
        <v>14</v>
      </c>
      <c r="H6" s="9" t="s">
        <v>15</v>
      </c>
      <c r="I6" s="9" t="s">
        <v>5</v>
      </c>
      <c r="J6" s="9" t="s">
        <v>1</v>
      </c>
      <c r="K6" s="3" t="s">
        <v>13</v>
      </c>
      <c r="L6" s="3" t="s">
        <v>2</v>
      </c>
      <c r="M6" s="24" t="s">
        <v>25</v>
      </c>
      <c r="N6" s="3" t="s">
        <v>3</v>
      </c>
    </row>
    <row r="7" spans="1:14" s="15" customFormat="1" ht="123.75" x14ac:dyDescent="0.2">
      <c r="A7" s="31" t="s">
        <v>93</v>
      </c>
      <c r="B7" s="31" t="s">
        <v>94</v>
      </c>
      <c r="C7" s="31" t="s">
        <v>22</v>
      </c>
      <c r="D7" s="31" t="s">
        <v>95</v>
      </c>
      <c r="E7" s="35">
        <v>500000</v>
      </c>
      <c r="F7" s="31" t="s">
        <v>24</v>
      </c>
      <c r="G7" s="31" t="s">
        <v>86</v>
      </c>
      <c r="H7" s="31" t="s">
        <v>96</v>
      </c>
      <c r="I7" s="31" t="s">
        <v>97</v>
      </c>
      <c r="J7" s="31" t="s">
        <v>21</v>
      </c>
      <c r="K7" s="31" t="s">
        <v>98</v>
      </c>
      <c r="L7" s="36" t="s">
        <v>99</v>
      </c>
      <c r="M7" s="14" t="s">
        <v>26</v>
      </c>
      <c r="N7" s="31" t="s">
        <v>100</v>
      </c>
    </row>
    <row r="8" spans="1:14" s="16" customFormat="1" x14ac:dyDescent="0.2">
      <c r="A8" s="26" t="s">
        <v>44</v>
      </c>
      <c r="B8" s="26" t="s">
        <v>101</v>
      </c>
      <c r="C8" s="26" t="s">
        <v>17</v>
      </c>
      <c r="D8" s="26" t="s">
        <v>59</v>
      </c>
      <c r="E8" s="27">
        <v>140000</v>
      </c>
      <c r="F8" s="37" t="s">
        <v>24</v>
      </c>
      <c r="G8" s="26" t="s">
        <v>86</v>
      </c>
      <c r="H8" s="26" t="s">
        <v>102</v>
      </c>
      <c r="I8" s="26" t="s">
        <v>103</v>
      </c>
      <c r="J8" s="26" t="s">
        <v>21</v>
      </c>
      <c r="K8" s="26" t="s">
        <v>49</v>
      </c>
      <c r="L8" s="38" t="s">
        <v>50</v>
      </c>
      <c r="M8" s="38" t="s">
        <v>26</v>
      </c>
      <c r="N8" s="26"/>
    </row>
    <row r="9" spans="1:14" s="11" customFormat="1" ht="45" x14ac:dyDescent="0.2">
      <c r="A9" s="18" t="s">
        <v>44</v>
      </c>
      <c r="B9" s="18" t="s">
        <v>45</v>
      </c>
      <c r="C9" s="18" t="s">
        <v>17</v>
      </c>
      <c r="D9" s="18" t="s">
        <v>40</v>
      </c>
      <c r="E9" s="20">
        <v>400000</v>
      </c>
      <c r="F9" s="18" t="s">
        <v>46</v>
      </c>
      <c r="G9" s="18" t="s">
        <v>47</v>
      </c>
      <c r="H9" s="18" t="s">
        <v>30</v>
      </c>
      <c r="I9" s="18" t="s">
        <v>48</v>
      </c>
      <c r="J9" s="18" t="s">
        <v>21</v>
      </c>
      <c r="K9" s="18" t="s">
        <v>49</v>
      </c>
      <c r="L9" s="14" t="s">
        <v>50</v>
      </c>
      <c r="M9" s="14"/>
      <c r="N9" s="18" t="s">
        <v>51</v>
      </c>
    </row>
    <row r="10" spans="1:14" s="11" customFormat="1" ht="112.5" x14ac:dyDescent="0.2">
      <c r="A10" s="18" t="s">
        <v>44</v>
      </c>
      <c r="B10" s="18" t="s">
        <v>67</v>
      </c>
      <c r="C10" s="18" t="s">
        <v>17</v>
      </c>
      <c r="D10" s="18" t="s">
        <v>40</v>
      </c>
      <c r="E10" s="20">
        <v>500000</v>
      </c>
      <c r="F10" s="18" t="s">
        <v>68</v>
      </c>
      <c r="G10" s="18" t="s">
        <v>69</v>
      </c>
      <c r="H10" s="18" t="s">
        <v>70</v>
      </c>
      <c r="I10" s="18" t="s">
        <v>71</v>
      </c>
      <c r="J10" s="18" t="s">
        <v>21</v>
      </c>
      <c r="K10" s="18" t="s">
        <v>49</v>
      </c>
      <c r="L10" s="14" t="s">
        <v>50</v>
      </c>
      <c r="M10" s="14"/>
      <c r="N10" s="18" t="s">
        <v>72</v>
      </c>
    </row>
    <row r="11" spans="1:14" s="11" customFormat="1" ht="78.75" x14ac:dyDescent="0.2">
      <c r="A11" s="18" t="s">
        <v>104</v>
      </c>
      <c r="B11" s="18" t="s">
        <v>105</v>
      </c>
      <c r="C11" s="18" t="s">
        <v>17</v>
      </c>
      <c r="D11" s="18" t="s">
        <v>40</v>
      </c>
      <c r="E11" s="20">
        <v>1000000</v>
      </c>
      <c r="F11" s="18" t="s">
        <v>24</v>
      </c>
      <c r="G11" s="18" t="s">
        <v>86</v>
      </c>
      <c r="H11" s="18" t="s">
        <v>33</v>
      </c>
      <c r="I11" s="18" t="s">
        <v>87</v>
      </c>
      <c r="J11" s="18" t="s">
        <v>21</v>
      </c>
      <c r="K11" s="18" t="s">
        <v>52</v>
      </c>
      <c r="L11" s="39" t="s">
        <v>88</v>
      </c>
      <c r="M11" s="14"/>
      <c r="N11" s="18"/>
    </row>
    <row r="12" spans="1:14" s="11" customFormat="1" ht="90" x14ac:dyDescent="0.2">
      <c r="A12" s="18" t="s">
        <v>73</v>
      </c>
      <c r="B12" s="18" t="s">
        <v>74</v>
      </c>
      <c r="C12" s="18" t="s">
        <v>22</v>
      </c>
      <c r="D12" s="18" t="s">
        <v>75</v>
      </c>
      <c r="E12" s="20">
        <v>180000</v>
      </c>
      <c r="F12" s="18" t="s">
        <v>42</v>
      </c>
      <c r="G12" s="18" t="s">
        <v>39</v>
      </c>
      <c r="H12" s="18" t="s">
        <v>54</v>
      </c>
      <c r="I12" s="18" t="s">
        <v>29</v>
      </c>
      <c r="J12" s="18" t="s">
        <v>21</v>
      </c>
      <c r="K12" s="18" t="s">
        <v>31</v>
      </c>
      <c r="L12" s="14" t="s">
        <v>76</v>
      </c>
      <c r="M12" s="14" t="s">
        <v>26</v>
      </c>
      <c r="N12" s="18" t="s">
        <v>77</v>
      </c>
    </row>
    <row r="13" spans="1:14" s="16" customFormat="1" ht="45" x14ac:dyDescent="0.2">
      <c r="A13" s="26" t="s">
        <v>106</v>
      </c>
      <c r="B13" s="26" t="s">
        <v>107</v>
      </c>
      <c r="C13" s="26" t="s">
        <v>22</v>
      </c>
      <c r="D13" s="26" t="s">
        <v>108</v>
      </c>
      <c r="E13" s="27">
        <v>300000</v>
      </c>
      <c r="F13" s="26" t="s">
        <v>24</v>
      </c>
      <c r="G13" s="26" t="s">
        <v>86</v>
      </c>
      <c r="H13" s="26" t="s">
        <v>33</v>
      </c>
      <c r="I13" s="26" t="s">
        <v>109</v>
      </c>
      <c r="J13" s="26" t="s">
        <v>21</v>
      </c>
      <c r="K13" s="26" t="s">
        <v>110</v>
      </c>
      <c r="L13" s="38" t="s">
        <v>111</v>
      </c>
      <c r="M13" s="38" t="s">
        <v>26</v>
      </c>
      <c r="N13" s="26" t="s">
        <v>112</v>
      </c>
    </row>
    <row r="14" spans="1:14" s="17" customFormat="1" ht="409.5" x14ac:dyDescent="0.2">
      <c r="A14" s="18" t="s">
        <v>28</v>
      </c>
      <c r="B14" s="18" t="s">
        <v>89</v>
      </c>
      <c r="C14" s="18" t="s">
        <v>17</v>
      </c>
      <c r="D14" s="33" t="s">
        <v>53</v>
      </c>
      <c r="E14" s="30">
        <v>300000</v>
      </c>
      <c r="F14" s="33" t="s">
        <v>43</v>
      </c>
      <c r="G14" s="18" t="s">
        <v>42</v>
      </c>
      <c r="H14" s="18" t="s">
        <v>90</v>
      </c>
      <c r="I14" s="18" t="s">
        <v>55</v>
      </c>
      <c r="J14" s="18" t="s">
        <v>21</v>
      </c>
      <c r="K14" s="18" t="s">
        <v>56</v>
      </c>
      <c r="L14" s="14" t="s">
        <v>57</v>
      </c>
      <c r="M14" s="14"/>
      <c r="N14" s="18" t="s">
        <v>113</v>
      </c>
    </row>
    <row r="15" spans="1:14" s="17" customFormat="1" ht="123.75" x14ac:dyDescent="0.2">
      <c r="A15" s="18" t="s">
        <v>58</v>
      </c>
      <c r="B15" s="18" t="s">
        <v>91</v>
      </c>
      <c r="C15" s="18" t="s">
        <v>17</v>
      </c>
      <c r="D15" s="18" t="s">
        <v>59</v>
      </c>
      <c r="E15" s="20"/>
      <c r="F15" s="34" t="s">
        <v>24</v>
      </c>
      <c r="G15" s="18" t="s">
        <v>39</v>
      </c>
      <c r="H15" s="18" t="s">
        <v>54</v>
      </c>
      <c r="I15" s="18" t="s">
        <v>29</v>
      </c>
      <c r="J15" s="18" t="s">
        <v>21</v>
      </c>
      <c r="K15" s="18" t="s">
        <v>60</v>
      </c>
      <c r="L15" s="32" t="s">
        <v>61</v>
      </c>
      <c r="M15" s="14" t="s">
        <v>26</v>
      </c>
      <c r="N15" s="18" t="s">
        <v>92</v>
      </c>
    </row>
    <row r="16" spans="1:14" ht="22.5" x14ac:dyDescent="0.2">
      <c r="A16" s="31" t="s">
        <v>114</v>
      </c>
      <c r="B16" s="31" t="s">
        <v>115</v>
      </c>
      <c r="C16" s="31" t="s">
        <v>17</v>
      </c>
      <c r="D16" s="18" t="s">
        <v>40</v>
      </c>
      <c r="E16" s="35">
        <v>500000</v>
      </c>
      <c r="F16" s="31" t="s">
        <v>24</v>
      </c>
      <c r="G16" s="31" t="s">
        <v>86</v>
      </c>
      <c r="H16" s="18" t="s">
        <v>116</v>
      </c>
      <c r="I16" s="31" t="s">
        <v>117</v>
      </c>
      <c r="J16" s="31" t="s">
        <v>21</v>
      </c>
      <c r="K16" s="31" t="s">
        <v>118</v>
      </c>
      <c r="L16" s="36" t="s">
        <v>119</v>
      </c>
      <c r="M16" s="14"/>
      <c r="N16" s="31"/>
    </row>
    <row r="17" spans="1:14" ht="33.75" x14ac:dyDescent="0.2">
      <c r="A17" s="19" t="s">
        <v>120</v>
      </c>
      <c r="B17" s="19"/>
      <c r="C17" s="19" t="s">
        <v>23</v>
      </c>
      <c r="D17" s="19" t="s">
        <v>121</v>
      </c>
      <c r="E17" s="28">
        <v>8000000</v>
      </c>
      <c r="F17" s="19" t="s">
        <v>42</v>
      </c>
      <c r="G17" s="19" t="s">
        <v>80</v>
      </c>
      <c r="H17" s="19" t="s">
        <v>81</v>
      </c>
      <c r="I17" s="19" t="s">
        <v>122</v>
      </c>
      <c r="J17" s="19" t="s">
        <v>123</v>
      </c>
      <c r="K17" s="19" t="s">
        <v>124</v>
      </c>
      <c r="L17" s="29" t="s">
        <v>125</v>
      </c>
      <c r="M17" s="29"/>
      <c r="N17" s="19"/>
    </row>
    <row r="18" spans="1:14" ht="22.5" x14ac:dyDescent="0.2">
      <c r="A18" s="19" t="s">
        <v>38</v>
      </c>
      <c r="B18" s="19"/>
      <c r="C18" s="19" t="s">
        <v>22</v>
      </c>
      <c r="D18" s="19" t="s">
        <v>32</v>
      </c>
      <c r="E18" s="28">
        <v>900000</v>
      </c>
      <c r="F18" s="19" t="s">
        <v>24</v>
      </c>
      <c r="G18" s="19" t="s">
        <v>47</v>
      </c>
      <c r="H18" s="19" t="s">
        <v>126</v>
      </c>
      <c r="I18" s="19" t="s">
        <v>34</v>
      </c>
      <c r="J18" s="19" t="s">
        <v>35</v>
      </c>
      <c r="K18" s="19" t="s">
        <v>36</v>
      </c>
      <c r="L18" s="19" t="s">
        <v>37</v>
      </c>
      <c r="M18" s="29"/>
      <c r="N18" s="19"/>
    </row>
    <row r="19" spans="1:14" ht="33.75" x14ac:dyDescent="0.2">
      <c r="A19" s="19" t="s">
        <v>78</v>
      </c>
      <c r="B19" s="19"/>
      <c r="C19" s="19" t="s">
        <v>22</v>
      </c>
      <c r="D19" s="19" t="s">
        <v>79</v>
      </c>
      <c r="E19" s="28"/>
      <c r="F19" s="19" t="s">
        <v>41</v>
      </c>
      <c r="G19" s="19" t="s">
        <v>80</v>
      </c>
      <c r="H19" s="19" t="s">
        <v>81</v>
      </c>
      <c r="I19" s="19" t="s">
        <v>82</v>
      </c>
      <c r="J19" s="19" t="s">
        <v>83</v>
      </c>
      <c r="K19" s="19" t="s">
        <v>84</v>
      </c>
      <c r="L19" s="29" t="s">
        <v>85</v>
      </c>
      <c r="M19" s="29"/>
      <c r="N19" s="19"/>
    </row>
    <row r="20" spans="1:14" ht="22.5" x14ac:dyDescent="0.2">
      <c r="A20" s="19" t="s">
        <v>62</v>
      </c>
      <c r="B20" s="19"/>
      <c r="C20" s="19" t="s">
        <v>23</v>
      </c>
      <c r="D20" s="19" t="s">
        <v>63</v>
      </c>
      <c r="E20" s="28">
        <v>840000</v>
      </c>
      <c r="F20" s="19" t="s">
        <v>41</v>
      </c>
      <c r="G20" s="19" t="s">
        <v>24</v>
      </c>
      <c r="H20" s="19" t="s">
        <v>81</v>
      </c>
      <c r="I20" s="19" t="s">
        <v>64</v>
      </c>
      <c r="J20" s="19" t="s">
        <v>27</v>
      </c>
      <c r="K20" s="19" t="s">
        <v>65</v>
      </c>
      <c r="L20" s="29" t="s">
        <v>66</v>
      </c>
      <c r="M20" s="29" t="s">
        <v>26</v>
      </c>
      <c r="N20" s="19"/>
    </row>
    <row r="21" spans="1:14" x14ac:dyDescent="0.2">
      <c r="A21" s="21" t="s">
        <v>9</v>
      </c>
      <c r="B21" s="21"/>
      <c r="C21" s="21">
        <f>SUBTOTAL(103,Taulukko2[Väylä-muoto])</f>
        <v>14</v>
      </c>
      <c r="D21" s="22"/>
      <c r="E21" s="23">
        <f>SUBTOTAL(109,Taulukko2[Kustannus-arvio, € (ilman alv:a)])</f>
        <v>13560000</v>
      </c>
      <c r="F21" s="21"/>
      <c r="G21" s="21"/>
      <c r="H21" s="21"/>
      <c r="I21" s="25"/>
      <c r="J21" s="22"/>
      <c r="K21" s="21"/>
      <c r="L21" s="21"/>
      <c r="M21" s="21"/>
      <c r="N21" s="21"/>
    </row>
  </sheetData>
  <dataValidations count="1">
    <dataValidation type="list" allowBlank="1" showInputMessage="1" showErrorMessage="1" error="Valitse luettelosta" prompt="Valitse luettelosta" sqref="M7:M20" xr:uid="{BE2B8D1C-6BC3-4848-BEFE-E2CDE6284872}">
      <formula1>"Kyllä,Ei"</formula1>
    </dataValidation>
  </dataValidations>
  <pageMargins left="0.25" right="0.25" top="0.75" bottom="0.75" header="0.3" footer="0.3"/>
  <pageSetup paperSize="9" scale="73" fitToHeight="0" orientation="landscape" verticalDpi="96"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2024-11-13T07:24:21Z</cp:lastPrinted>
  <dcterms:created xsi:type="dcterms:W3CDTF">2012-01-02T12:53:54Z</dcterms:created>
  <dcterms:modified xsi:type="dcterms:W3CDTF">2024-11-13T07:24:42Z</dcterms:modified>
</cp:coreProperties>
</file>