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3\Julkaisu\"/>
    </mc:Choice>
  </mc:AlternateContent>
  <xr:revisionPtr revIDLastSave="0" documentId="13_ncr:1_{8B0B7BC3-0355-4C9B-A037-BBA693D0788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E16" i="1"/>
</calcChain>
</file>

<file path=xl/sharedStrings.xml><?xml version="1.0" encoding="utf-8"?>
<sst xmlns="http://schemas.openxmlformats.org/spreadsheetml/2006/main" count="125" uniqueCount="82">
  <si>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</si>
  <si>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</si>
  <si>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</si>
  <si>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</si>
  <si>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</si>
  <si>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</si>
  <si>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</si>
  <si>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</si>
  <si>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</si>
  <si>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</si>
  <si>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</si>
  <si>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</si>
  <si>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Suunnitelma-laji</t>
  </si>
  <si>
    <t>Yhteyshenkilö</t>
  </si>
  <si>
    <t>Sopimus alkaa 
(vvvv/kk)</t>
  </si>
  <si>
    <t>Sopimus päättyy 
(vvvv/kk)</t>
  </si>
  <si>
    <t>Suunnittelun hankintaohjelma</t>
  </si>
  <si>
    <t>Rata</t>
  </si>
  <si>
    <t>Hankinta alkaa
(vvvv/kk)</t>
  </si>
  <si>
    <t>Kustannus-arvio, € (ilman alv:a)</t>
  </si>
  <si>
    <t>Väylävirasto ja ELY L-vastuualue</t>
  </si>
  <si>
    <t>Väylävirasto</t>
  </si>
  <si>
    <t>Rakentamissuunnittelu</t>
  </si>
  <si>
    <t>Tie</t>
  </si>
  <si>
    <t xml:space="preserve">Tie </t>
  </si>
  <si>
    <t>puite</t>
  </si>
  <si>
    <t>2024/12</t>
  </si>
  <si>
    <t>Keski-Suomi</t>
  </si>
  <si>
    <t>Keski-Suomen ELY</t>
  </si>
  <si>
    <t>2023/01</t>
  </si>
  <si>
    <t>2024/01</t>
  </si>
  <si>
    <t>2022/10</t>
  </si>
  <si>
    <t>ES</t>
  </si>
  <si>
    <t>Vt 9 Korpilahti - Jyväskylä, YVA</t>
  </si>
  <si>
    <t>Soili Katko</t>
  </si>
  <si>
    <t>0295 024 010</t>
  </si>
  <si>
    <t>Mestari-kisällimalli käytössä (Kyllä/Ei)</t>
  </si>
  <si>
    <t>Ei</t>
  </si>
  <si>
    <t>2024/05</t>
  </si>
  <si>
    <t>2024/03</t>
  </si>
  <si>
    <t>Siltojen erikoistarkastukset ja korjaussuunnittelu Uudenmaan ELY:n alueella 2023-2026 puitesopimus</t>
  </si>
  <si>
    <t>2025/12</t>
  </si>
  <si>
    <t>Uudenmaan ELY</t>
  </si>
  <si>
    <t>Juha Noeskoski</t>
  </si>
  <si>
    <t>0503509011</t>
  </si>
  <si>
    <t>2023/12</t>
  </si>
  <si>
    <t>Juhan Tyrväinen</t>
  </si>
  <si>
    <t>Oulu-Laurila perusparannus</t>
  </si>
  <si>
    <t>Pohjois-Pohjanmaa / Lappi</t>
  </si>
  <si>
    <t>0295343891</t>
  </si>
  <si>
    <t>2024/06</t>
  </si>
  <si>
    <t>2025/06</t>
  </si>
  <si>
    <t>KESELY suunnittelun ja asiantuntijapalveluiden puitesopimus</t>
  </si>
  <si>
    <t>Puite</t>
  </si>
  <si>
    <t>Minna Immonen</t>
  </si>
  <si>
    <t>0295 024 685</t>
  </si>
  <si>
    <t>2027/12</t>
  </si>
  <si>
    <t>Uusimaa, Kanta. ja Päijät-Häme</t>
  </si>
  <si>
    <r>
      <t>Kellon liikennepaikka</t>
    </r>
    <r>
      <rPr>
        <b/>
        <sz val="8"/>
        <rFont val="Arial"/>
        <family val="2"/>
      </rPr>
      <t xml:space="preserve"> RS</t>
    </r>
  </si>
  <si>
    <t>Tuomioja-Raahe RAS</t>
  </si>
  <si>
    <t>Ratasuunnittelu</t>
  </si>
  <si>
    <t>2025/04</t>
  </si>
  <si>
    <t>Tasoristeysteema</t>
  </si>
  <si>
    <t>Elinkaariuusittavat varoituslaitokset, suunnittelu 1-2024</t>
  </si>
  <si>
    <t>Suomi</t>
  </si>
  <si>
    <t>Vesa Ruohomäki</t>
  </si>
  <si>
    <t>029 534 3258</t>
  </si>
  <si>
    <t>Noin 10-15 varoituslaitosta</t>
  </si>
  <si>
    <t>2026/09</t>
  </si>
  <si>
    <t>Elinkaariuusittavat varoituslaitokset, Käyttöönottopalvelut 1-2024</t>
  </si>
  <si>
    <t>Noin 12 varoituslaitoksen käyttöönotto</t>
  </si>
  <si>
    <t>2024/02</t>
  </si>
  <si>
    <t>Valtatien 9 parantaminen Lievestuoreen kohdalla</t>
  </si>
  <si>
    <t>Valtatien 9 parantaminen Lievestuoreen kohdalla, tiesuunnitelman täydennyssuunnittelu, mallintaminen ja geosuunnittelu</t>
  </si>
  <si>
    <t>Tiesuunitelman täydennys-suunnittelu</t>
  </si>
  <si>
    <t>2024/08</t>
  </si>
  <si>
    <t>Lievestuore</t>
  </si>
  <si>
    <t>Jarmo Niskanen</t>
  </si>
  <si>
    <t>0295 34 3127</t>
  </si>
  <si>
    <t>ST täydennys, geosuunnittelua, mallintamista</t>
  </si>
  <si>
    <t>Elinkaariuusittavat tasoristeyslaitokset, suunnittelu 2-2024</t>
  </si>
  <si>
    <t>Noin 10 tasoristeyslaitosta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</si>
</sst>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  <font>
      <strike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/>
    <xf numFmtId="14" fontId="1" fillId="0" borderId="0" xfId="0" quotePrefix="1" applyNumberFormat="1" applyFont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top"/>
    </xf>
    <xf numFmtId="3" fontId="1" fillId="0" borderId="0" xfId="0" applyNumberFormat="1" applyFont="1" applyAlignment="1"/>
    <xf numFmtId="3" fontId="1" fillId="0" borderId="0" xfId="0" applyNumberFormat="1" applyFont="1" applyAlignment="1">
      <alignment vertical="center" wrapText="1"/>
    </xf>
    <xf numFmtId="49" fontId="9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/>
    <xf numFmtId="0" fontId="9" fillId="0" borderId="0" xfId="0" applyFont="1" applyAlignment="1" applyProtection="1">
      <alignment wrapText="1"/>
      <protection locked="0"/>
    </xf>
    <xf numFmtId="0" fontId="9" fillId="0" borderId="0" xfId="2" applyFont="1" applyAlignment="1" applyProtection="1">
      <alignment wrapText="1"/>
      <protection locked="0"/>
    </xf>
    <xf numFmtId="3" fontId="9" fillId="0" borderId="0" xfId="2" applyNumberFormat="1" applyFont="1" applyAlignment="1" applyProtection="1">
      <alignment wrapText="1"/>
      <protection locked="0"/>
    </xf>
    <xf numFmtId="49" fontId="9" fillId="0" borderId="0" xfId="2" applyNumberFormat="1" applyFont="1" applyAlignment="1" applyProtection="1">
      <alignment wrapText="1"/>
      <protection locked="0"/>
    </xf>
    <xf numFmtId="3" fontId="9" fillId="0" borderId="0" xfId="0" applyNumberFormat="1" applyFont="1" applyAlignment="1" applyProtection="1">
      <alignment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3" fontId="13" fillId="0" borderId="0" xfId="0" applyNumberFormat="1" applyFont="1" applyAlignment="1"/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3" fontId="9" fillId="0" borderId="0" xfId="0" applyNumberFormat="1" applyFont="1" applyAlignment="1" applyProtection="1">
      <alignment vertical="top" wrapText="1"/>
      <protection locked="0"/>
    </xf>
    <xf numFmtId="49" fontId="9" fillId="0" borderId="0" xfId="0" applyNumberFormat="1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49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Protection="1">
      <protection locked="0"/>
    </xf>
    <xf numFmtId="14" fontId="9" fillId="0" borderId="0" xfId="0" applyNumberFormat="1" applyFont="1" applyAlignment="1" applyProtection="1">
      <alignment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3 3" xfId="5" xr:uid="{00000000-0005-0000-0000-000003000000}"/>
    <cellStyle name="Normaali 4" xfId="4" xr:uid="{00000000-0005-0000-0000-000004000000}"/>
    <cellStyle name="Prosenttia 2" xfId="3" xr:uid="{00000000-0005-0000-0000-000005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16" totalsRowCount="1" headerRowDxfId="28">
  <autoFilter ref="A6:N15" xr:uid="{00000000-0009-0000-0100-000002000000}"/>
  <sortState xmlns:xlrd2="http://schemas.microsoft.com/office/spreadsheetml/2017/richdata2" ref="A7:M15">
    <sortCondition ref="C5:C15"/>
  </sortState>
  <tableColumns count="14">
    <tableColumn id="13" xr3:uid="{00000000-0010-0000-0000-00000D000000}" name="Hanke" totalsRowLabel="Yhteensä" dataDxfId="27" totalsRowDxfId="13"/>
    <tableColumn id="1" xr3:uid="{00000000-0010-0000-0000-000001000000}" name="Sopimuksen kohde" dataDxfId="26" totalsRowDxfId="12"/>
    <tableColumn id="12" xr3:uid="{00000000-0010-0000-0000-00000C000000}" name="Väylä-muoto" totalsRowFunction="count" dataDxfId="25" totalsRowDxfId="11"/>
    <tableColumn id="2" xr3:uid="{00000000-0010-0000-0000-000002000000}" name="Suunnitelma-laji" dataDxfId="24" totalsRowDxfId="10"/>
    <tableColumn id="3" xr3:uid="{00000000-0010-0000-0000-000003000000}" name="Kustannus-arvio, € (ilman alv:a)" totalsRowFunction="sum" dataDxfId="23" totalsRowDxfId="9"/>
    <tableColumn id="4" xr3:uid="{00000000-0010-0000-0000-000004000000}" name="Hankinta alkaa_x000a_(vvvv/kk)" dataDxfId="22" totalsRowDxfId="8"/>
    <tableColumn id="5" xr3:uid="{00000000-0010-0000-0000-000005000000}" name="Sopimus alkaa _x000a_(vvvv/kk)" dataDxfId="21" totalsRowDxfId="7"/>
    <tableColumn id="6" xr3:uid="{00000000-0010-0000-0000-000006000000}" name="Sopimus päättyy _x000a_(vvvv/kk)" dataDxfId="20" totalsRowDxfId="6"/>
    <tableColumn id="7" xr3:uid="{00000000-0010-0000-0000-000007000000}" name="Sijainti _x000a_(kunta tai_x000a_maakunta)" dataDxfId="19" totalsRowDxfId="5"/>
    <tableColumn id="8" xr3:uid="{00000000-0010-0000-0000-000008000000}" name="Hankintayksikkö" dataDxfId="18" totalsRowDxfId="4"/>
    <tableColumn id="9" xr3:uid="{00000000-0010-0000-0000-000009000000}" name="Yhteyshenkilö" dataDxfId="17" totalsRowDxfId="3"/>
    <tableColumn id="10" xr3:uid="{00000000-0010-0000-0000-00000A000000}" name="Puhelin-numero" dataDxfId="16" totalsRowDxfId="2"/>
    <tableColumn id="14" xr3:uid="{00000000-0010-0000-0000-00000E000000}" name="Mestari-kisällimalli käytössä (Kyllä/Ei)" dataDxfId="15" totalsRowDxfId="1" dataCellStyle="Normaali 3"/>
    <tableColumn id="11" xr3:uid="{00000000-0010-0000-0000-00000B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zoomScaleNormal="100" workbookViewId="0">
      <selection activeCell="D30" sqref="D30"/>
    </sheetView>
  </sheetViews>
  <sheetFormatPr defaultRowHeight="14.25" x14ac:dyDescent="0.2"/>
  <cols>
    <col min="1" max="1" width="28.75" style="2" customWidth="1"/>
    <col min="2" max="2" width="27.25" style="2" customWidth="1"/>
    <col min="3" max="3" width="8.125" style="5" customWidth="1"/>
    <col min="4" max="4" width="10.75" style="5" customWidth="1"/>
    <col min="5" max="5" width="9.25" style="12" customWidth="1"/>
    <col min="6" max="8" width="8" style="5" customWidth="1"/>
    <col min="9" max="9" width="12.125" style="26" bestFit="1" customWidth="1"/>
    <col min="10" max="10" width="16.875" style="5" customWidth="1"/>
    <col min="11" max="11" width="12.75" style="2" bestFit="1" customWidth="1"/>
    <col min="12" max="12" width="10.125" style="2" customWidth="1"/>
    <col min="13" max="13" width="9.125" customWidth="1"/>
    <col min="14" max="14" width="10.625" customWidth="1"/>
  </cols>
  <sheetData>
    <row r="1" spans="1:14" ht="18" x14ac:dyDescent="0.25">
      <c r="A1" s="1" t="s">
        <v>20</v>
      </c>
      <c r="B1" s="1"/>
      <c r="C1" s="5" t="s">
        <v>4</v>
      </c>
    </row>
    <row r="2" spans="1:14" ht="18" x14ac:dyDescent="0.25">
      <c r="A2" s="1" t="s">
        <v>16</v>
      </c>
      <c r="B2" s="1"/>
      <c r="C2" s="5" t="s">
        <v>0</v>
      </c>
      <c r="D2" s="6">
        <v>45364</v>
      </c>
      <c r="J2" s="9"/>
    </row>
    <row r="3" spans="1:14" ht="18" x14ac:dyDescent="0.25">
      <c r="A3" s="1"/>
      <c r="B3" s="1"/>
      <c r="C3" s="7" t="s">
        <v>7</v>
      </c>
      <c r="E3" s="12" t="s">
        <v>8</v>
      </c>
      <c r="J3" s="10"/>
    </row>
    <row r="4" spans="1:14" ht="18" x14ac:dyDescent="0.25">
      <c r="A4" s="1"/>
      <c r="B4" s="1"/>
      <c r="C4" s="8"/>
      <c r="J4" s="10"/>
    </row>
    <row r="5" spans="1:14" x14ac:dyDescent="0.2">
      <c r="J5" s="10"/>
    </row>
    <row r="6" spans="1:14" ht="53.25" customHeight="1" x14ac:dyDescent="0.2">
      <c r="A6" s="4" t="s">
        <v>10</v>
      </c>
      <c r="B6" s="3" t="s">
        <v>11</v>
      </c>
      <c r="C6" s="9" t="s">
        <v>6</v>
      </c>
      <c r="D6" s="9" t="s">
        <v>12</v>
      </c>
      <c r="E6" s="13" t="s">
        <v>19</v>
      </c>
      <c r="F6" s="9" t="s">
        <v>18</v>
      </c>
      <c r="G6" s="9" t="s">
        <v>14</v>
      </c>
      <c r="H6" s="9" t="s">
        <v>15</v>
      </c>
      <c r="I6" s="9" t="s">
        <v>5</v>
      </c>
      <c r="J6" s="9" t="s">
        <v>1</v>
      </c>
      <c r="K6" s="3" t="s">
        <v>13</v>
      </c>
      <c r="L6" s="3" t="s">
        <v>2</v>
      </c>
      <c r="M6" s="26" t="s">
        <v>36</v>
      </c>
      <c r="N6" s="3" t="s">
        <v>3</v>
      </c>
    </row>
    <row r="7" spans="1:14" s="15" customFormat="1" ht="45" x14ac:dyDescent="0.2">
      <c r="A7" s="18" t="s">
        <v>72</v>
      </c>
      <c r="B7" s="18" t="s">
        <v>73</v>
      </c>
      <c r="C7" s="18" t="s">
        <v>23</v>
      </c>
      <c r="D7" s="18" t="s">
        <v>74</v>
      </c>
      <c r="E7" s="22">
        <v>150000</v>
      </c>
      <c r="F7" s="18" t="s">
        <v>39</v>
      </c>
      <c r="G7" s="38" t="s">
        <v>38</v>
      </c>
      <c r="H7" s="18" t="s">
        <v>75</v>
      </c>
      <c r="I7" s="18" t="s">
        <v>76</v>
      </c>
      <c r="J7" s="18" t="s">
        <v>21</v>
      </c>
      <c r="K7" s="18" t="s">
        <v>77</v>
      </c>
      <c r="L7" s="14" t="s">
        <v>78</v>
      </c>
      <c r="M7" s="14" t="s">
        <v>37</v>
      </c>
      <c r="N7" s="18" t="s">
        <v>79</v>
      </c>
    </row>
    <row r="8" spans="1:14" s="16" customFormat="1" ht="22.5" x14ac:dyDescent="0.2">
      <c r="A8" s="35" t="s">
        <v>47</v>
      </c>
      <c r="B8" s="35" t="s">
        <v>59</v>
      </c>
      <c r="C8" s="37" t="s">
        <v>17</v>
      </c>
      <c r="D8" s="18" t="s">
        <v>60</v>
      </c>
      <c r="E8" s="22">
        <v>200000</v>
      </c>
      <c r="F8" s="14" t="s">
        <v>30</v>
      </c>
      <c r="G8" s="14" t="s">
        <v>39</v>
      </c>
      <c r="H8" s="14" t="s">
        <v>61</v>
      </c>
      <c r="I8" s="18" t="s">
        <v>48</v>
      </c>
      <c r="J8" s="18" t="s">
        <v>21</v>
      </c>
      <c r="K8" s="18" t="s">
        <v>46</v>
      </c>
      <c r="L8" s="14" t="s">
        <v>49</v>
      </c>
      <c r="M8" s="14"/>
      <c r="N8" s="18"/>
    </row>
    <row r="9" spans="1:14" s="11" customFormat="1" ht="22.5" x14ac:dyDescent="0.2">
      <c r="A9" s="28" t="s">
        <v>47</v>
      </c>
      <c r="B9" s="28" t="s">
        <v>58</v>
      </c>
      <c r="C9" s="29" t="s">
        <v>17</v>
      </c>
      <c r="D9" s="18" t="s">
        <v>22</v>
      </c>
      <c r="E9" s="30">
        <v>150000</v>
      </c>
      <c r="F9" s="31" t="s">
        <v>38</v>
      </c>
      <c r="G9" s="31" t="s">
        <v>50</v>
      </c>
      <c r="H9" s="31" t="s">
        <v>51</v>
      </c>
      <c r="I9" s="29" t="s">
        <v>48</v>
      </c>
      <c r="J9" s="32" t="s">
        <v>21</v>
      </c>
      <c r="K9" s="18" t="s">
        <v>46</v>
      </c>
      <c r="L9" s="14" t="s">
        <v>49</v>
      </c>
      <c r="M9" s="33"/>
      <c r="N9" s="34"/>
    </row>
    <row r="10" spans="1:14" s="11" customFormat="1" ht="22.5" x14ac:dyDescent="0.2">
      <c r="A10" s="18" t="s">
        <v>62</v>
      </c>
      <c r="B10" s="18" t="s">
        <v>63</v>
      </c>
      <c r="C10" s="18" t="s">
        <v>17</v>
      </c>
      <c r="D10" s="18" t="s">
        <v>22</v>
      </c>
      <c r="E10" s="22">
        <v>200000</v>
      </c>
      <c r="F10" s="18" t="s">
        <v>71</v>
      </c>
      <c r="G10" s="18" t="s">
        <v>39</v>
      </c>
      <c r="H10" s="18" t="s">
        <v>26</v>
      </c>
      <c r="I10" s="18" t="s">
        <v>64</v>
      </c>
      <c r="J10" s="18" t="s">
        <v>21</v>
      </c>
      <c r="K10" s="18" t="s">
        <v>65</v>
      </c>
      <c r="L10" s="36" t="s">
        <v>66</v>
      </c>
      <c r="M10" s="14" t="s">
        <v>37</v>
      </c>
      <c r="N10" s="18" t="s">
        <v>67</v>
      </c>
    </row>
    <row r="11" spans="1:14" s="11" customFormat="1" ht="33.75" x14ac:dyDescent="0.2">
      <c r="A11" s="18" t="s">
        <v>62</v>
      </c>
      <c r="B11" s="18" t="s">
        <v>69</v>
      </c>
      <c r="C11" s="18" t="s">
        <v>17</v>
      </c>
      <c r="D11" s="18" t="s">
        <v>22</v>
      </c>
      <c r="E11" s="22">
        <v>150000</v>
      </c>
      <c r="F11" s="18" t="s">
        <v>71</v>
      </c>
      <c r="G11" s="18" t="s">
        <v>39</v>
      </c>
      <c r="H11" s="18" t="s">
        <v>26</v>
      </c>
      <c r="I11" s="18" t="s">
        <v>64</v>
      </c>
      <c r="J11" s="18" t="s">
        <v>21</v>
      </c>
      <c r="K11" s="18" t="s">
        <v>65</v>
      </c>
      <c r="L11" s="36" t="s">
        <v>66</v>
      </c>
      <c r="M11" s="14" t="s">
        <v>37</v>
      </c>
      <c r="N11" s="18" t="s">
        <v>70</v>
      </c>
    </row>
    <row r="12" spans="1:14" s="11" customFormat="1" ht="33.75" x14ac:dyDescent="0.2">
      <c r="A12" s="18" t="s">
        <v>62</v>
      </c>
      <c r="B12" s="18" t="s">
        <v>80</v>
      </c>
      <c r="C12" s="18" t="s">
        <v>17</v>
      </c>
      <c r="D12" s="18" t="s">
        <v>22</v>
      </c>
      <c r="E12" s="22">
        <v>200000</v>
      </c>
      <c r="F12" s="18" t="s">
        <v>38</v>
      </c>
      <c r="G12" s="18" t="s">
        <v>50</v>
      </c>
      <c r="H12" s="18" t="s">
        <v>26</v>
      </c>
      <c r="I12" s="18" t="s">
        <v>64</v>
      </c>
      <c r="J12" s="18" t="s">
        <v>21</v>
      </c>
      <c r="K12" s="18" t="s">
        <v>65</v>
      </c>
      <c r="L12" s="14">
        <v>295343258</v>
      </c>
      <c r="M12" s="14" t="s">
        <v>37</v>
      </c>
      <c r="N12" s="18" t="s">
        <v>81</v>
      </c>
    </row>
    <row r="13" spans="1:14" s="16" customFormat="1" ht="22.5" x14ac:dyDescent="0.2">
      <c r="A13" s="19" t="s">
        <v>52</v>
      </c>
      <c r="B13" s="19"/>
      <c r="C13" s="19" t="s">
        <v>23</v>
      </c>
      <c r="D13" s="19" t="s">
        <v>53</v>
      </c>
      <c r="E13" s="20"/>
      <c r="F13" s="19" t="s">
        <v>45</v>
      </c>
      <c r="G13" s="19" t="s">
        <v>39</v>
      </c>
      <c r="H13" s="19" t="s">
        <v>56</v>
      </c>
      <c r="I13" s="19" t="s">
        <v>27</v>
      </c>
      <c r="J13" s="19" t="s">
        <v>28</v>
      </c>
      <c r="K13" s="19" t="s">
        <v>54</v>
      </c>
      <c r="L13" s="21" t="s">
        <v>55</v>
      </c>
      <c r="M13" s="21"/>
      <c r="N13" s="19"/>
    </row>
    <row r="14" spans="1:14" s="17" customFormat="1" x14ac:dyDescent="0.2">
      <c r="A14" s="19" t="s">
        <v>33</v>
      </c>
      <c r="B14" s="19"/>
      <c r="C14" s="19" t="s">
        <v>23</v>
      </c>
      <c r="D14" s="19" t="s">
        <v>32</v>
      </c>
      <c r="E14" s="20">
        <v>400000</v>
      </c>
      <c r="F14" s="19" t="s">
        <v>39</v>
      </c>
      <c r="G14" s="19" t="s">
        <v>38</v>
      </c>
      <c r="H14" s="19" t="s">
        <v>68</v>
      </c>
      <c r="I14" s="19" t="s">
        <v>27</v>
      </c>
      <c r="J14" s="19" t="s">
        <v>28</v>
      </c>
      <c r="K14" s="19" t="s">
        <v>34</v>
      </c>
      <c r="L14" s="21" t="s">
        <v>35</v>
      </c>
      <c r="M14" s="21"/>
      <c r="N14" s="19"/>
    </row>
    <row r="15" spans="1:14" s="17" customFormat="1" ht="33.75" x14ac:dyDescent="0.2">
      <c r="A15" s="19" t="s">
        <v>40</v>
      </c>
      <c r="B15" s="19"/>
      <c r="C15" s="19" t="s">
        <v>24</v>
      </c>
      <c r="D15" s="19" t="s">
        <v>25</v>
      </c>
      <c r="E15" s="20">
        <v>5200000</v>
      </c>
      <c r="F15" s="19" t="s">
        <v>31</v>
      </c>
      <c r="G15" s="19" t="s">
        <v>29</v>
      </c>
      <c r="H15" s="19" t="s">
        <v>41</v>
      </c>
      <c r="I15" s="19" t="s">
        <v>57</v>
      </c>
      <c r="J15" s="19" t="s">
        <v>42</v>
      </c>
      <c r="K15" s="19" t="s">
        <v>43</v>
      </c>
      <c r="L15" s="21" t="s">
        <v>44</v>
      </c>
      <c r="M15" s="21" t="s">
        <v>37</v>
      </c>
      <c r="N15" s="19"/>
    </row>
    <row r="16" spans="1:14" x14ac:dyDescent="0.2">
      <c r="A16" s="23" t="s">
        <v>9</v>
      </c>
      <c r="B16" s="23"/>
      <c r="C16" s="23">
        <f>SUBTOTAL(103,Taulukko2[Väylä-muoto])</f>
        <v>9</v>
      </c>
      <c r="D16" s="24"/>
      <c r="E16" s="25">
        <f>SUBTOTAL(109,Taulukko2[Kustannus-arvio, € (ilman alv:a)])</f>
        <v>6650000</v>
      </c>
      <c r="F16" s="23"/>
      <c r="G16" s="23"/>
      <c r="H16" s="23"/>
      <c r="I16" s="27"/>
      <c r="J16" s="24"/>
      <c r="K16" s="23"/>
      <c r="L16" s="23"/>
      <c r="M16" s="23"/>
      <c r="N16" s="23"/>
    </row>
  </sheetData>
  <dataValidations count="1">
    <dataValidation type="list" allowBlank="1" showInputMessage="1" showErrorMessage="1" error="Valitse luettelosta" prompt="Valitse luettelosta" sqref="M7:M15" xr:uid="{BE2B8D1C-6BC3-4848-BEFE-E2CDE6284872}">
      <formula1>"Kyllä,Ei"</formula1>
    </dataValidation>
  </dataValidations>
  <pageMargins left="0.25" right="0.25" top="0.75" bottom="0.75" header="0.3" footer="0.3"/>
  <pageSetup paperSize="9" scale="73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2023-10-11T12:35:59Z</cp:lastPrinted>
  <dcterms:created xsi:type="dcterms:W3CDTF">2012-01-02T12:53:54Z</dcterms:created>
  <dcterms:modified xsi:type="dcterms:W3CDTF">2024-03-13T13:36:08Z</dcterms:modified>
</cp:coreProperties>
</file>