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2.xml" ContentType="application/vnd.openxmlformats-officedocument.drawing+xml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drawings/drawing3.xml" ContentType="application/vnd.openxmlformats-officedocument.drawing+xml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\\VAYLAFILE01.vally.local\users\L452147\Documents\Sijoitussopimukset\Sijoitussopimusten uudistus 2022-2023\Lopullisen version hionta 2023\Päivitykset huhti 2023\"/>
    </mc:Choice>
  </mc:AlternateContent>
  <xr:revisionPtr revIDLastSave="0" documentId="13_ncr:1_{925BFDAE-0F96-4C94-A1A0-7E6492588943}" xr6:coauthVersionLast="47" xr6:coauthVersionMax="47" xr10:uidLastSave="{00000000-0000-0000-0000-000000000000}"/>
  <bookViews>
    <workbookView xWindow="-120" yWindow="-120" windowWidth="38640" windowHeight="21240" activeTab="6" xr2:uid="{00000000-000D-0000-FFFF-FFFF00000000}"/>
  </bookViews>
  <sheets>
    <sheet name="Hakemuslomake" sheetId="1" r:id="rId1"/>
    <sheet name="Lomakkeen valinnat" sheetId="6" state="hidden" r:id="rId2"/>
    <sheet name="VE1 Suoritettava työ" sheetId="14" r:id="rId3"/>
    <sheet name="VE 2 Sijoitettava laite_sähkö" sheetId="7" r:id="rId4"/>
    <sheet name="Laitevalinnat_sähkö" sheetId="9" state="hidden" r:id="rId5"/>
    <sheet name="VE 3 Sijoitettava laite_putki" sheetId="11" r:id="rId6"/>
    <sheet name="TARKISTUSLISTA" sheetId="15" r:id="rId7"/>
    <sheet name="Laitevalinnat_Putki" sheetId="13" state="hidden" r:id="rId8"/>
  </sheets>
  <definedNames>
    <definedName name="_Toc126661231" localSheetId="6">TARKISTUSLISTA!$B$12</definedName>
    <definedName name="_Toc126661232" localSheetId="6">TARKISTUSLISTA!$B$13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2" i="14" l="1"/>
  <c r="L112" i="14" s="1"/>
  <c r="I10" i="14"/>
  <c r="M10" i="14" s="1"/>
  <c r="G87" i="1" l="1"/>
  <c r="I10" i="7" s="1"/>
  <c r="B132" i="1" s="1"/>
  <c r="G181" i="7" l="1"/>
  <c r="L181" i="7" s="1"/>
  <c r="G172" i="11"/>
  <c r="L172" i="11" s="1"/>
  <c r="G112" i="7"/>
  <c r="L112" i="7" s="1"/>
  <c r="I10" i="11"/>
  <c r="M10" i="11" s="1"/>
  <c r="M10" i="7"/>
  <c r="G106" i="11"/>
  <c r="L106" i="1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98C56BE-8A17-46B8-87A1-FACA57CD37CC}" keepAlive="1" name="Kysely – Taulukko2" description="Yhteys kyselyyn Taulukko2 työkirjassa." type="5" refreshedVersion="0" background="1">
    <dbPr connection="Provider=Microsoft.Mashup.OleDb.1;Data Source=$Workbook$;Location=Taulukko2;Extended Properties=&quot;&quot;" command="SELECT * FROM [Taulukko2]"/>
  </connection>
</connections>
</file>

<file path=xl/sharedStrings.xml><?xml version="1.0" encoding="utf-8"?>
<sst xmlns="http://schemas.openxmlformats.org/spreadsheetml/2006/main" count="1623" uniqueCount="305">
  <si>
    <t>Rataosa</t>
  </si>
  <si>
    <t xml:space="preserve">1101  Helsinki–(Pasila)  sis. Pasilan henkilöaseman laiturialueet </t>
  </si>
  <si>
    <t xml:space="preserve">1102  (Pasila)–(Riihimäki)    </t>
  </si>
  <si>
    <t xml:space="preserve">1103  (Riihimäki)–(Lahti)    </t>
  </si>
  <si>
    <t xml:space="preserve">1104  (Pasila)–Kirkkonummi    </t>
  </si>
  <si>
    <t xml:space="preserve">1105  (Huopalahti)–Vantaankoski–(Havukoski)    </t>
  </si>
  <si>
    <t xml:space="preserve">1106  (Kerava)–Sköldvik/Porvoo    </t>
  </si>
  <si>
    <t xml:space="preserve">1107  (Kytömaa)–(Hakosilta)     </t>
  </si>
  <si>
    <t xml:space="preserve">1108  Vuosaari–(Kerava)    </t>
  </si>
  <si>
    <t xml:space="preserve">1109  Ilmala ratapiha    </t>
  </si>
  <si>
    <t xml:space="preserve">1110  Pasila ratapiha    </t>
  </si>
  <si>
    <t xml:space="preserve">1111  Riihimäki ratapiha    </t>
  </si>
  <si>
    <t xml:space="preserve">1112  Lahti ratapiha    </t>
  </si>
  <si>
    <t xml:space="preserve">1113  Pisara   </t>
  </si>
  <si>
    <t xml:space="preserve">1201  (Kirkkonummi)–Karjaa–(Turku)    </t>
  </si>
  <si>
    <t xml:space="preserve">1202  (Turku)–Uusikaupunki–Hangonsaari    </t>
  </si>
  <si>
    <t xml:space="preserve">1203  (Turku)–(Toijala)    </t>
  </si>
  <si>
    <t xml:space="preserve">1204  (Hyvinkää)–(Karjaa)    </t>
  </si>
  <si>
    <t xml:space="preserve">1205  (Karjaa)–Hanko    </t>
  </si>
  <si>
    <t xml:space="preserve">1206  (Raisio)–Naantali    </t>
  </si>
  <si>
    <t xml:space="preserve">1207  Turku ratapiha   sisältää Turku–Turku satama </t>
  </si>
  <si>
    <t xml:space="preserve">1301  (Riihimäki)–Toijala–(Tampere)    </t>
  </si>
  <si>
    <t xml:space="preserve">1302  (Tampere)–(Seinäjoki)    </t>
  </si>
  <si>
    <t xml:space="preserve">1303  (Toijala)–Valkeakoski    </t>
  </si>
  <si>
    <t xml:space="preserve">1304  Niinisalo–(Parkano)–Kihniö </t>
  </si>
  <si>
    <t xml:space="preserve">1306  Tampere henkilöratapiha    </t>
  </si>
  <si>
    <t xml:space="preserve">1307  Tampere tavararatapiha    </t>
  </si>
  <si>
    <t xml:space="preserve">1308  Seinäjoki ratapiha          2 (5) </t>
  </si>
  <si>
    <t xml:space="preserve">1309  (Seinäjoki)–(Kokkola)    </t>
  </si>
  <si>
    <t xml:space="preserve">1310  Kokkola ratapiha   </t>
  </si>
  <si>
    <t xml:space="preserve">1311  (Pännäinen)–Pietarsaari–Alholma   </t>
  </si>
  <si>
    <t xml:space="preserve">1401  (Lielahti)–Kokemäki–(Pori)    </t>
  </si>
  <si>
    <t xml:space="preserve">1402  (Pori)–Mäntyluoto/Tahkoluoto    </t>
  </si>
  <si>
    <t xml:space="preserve">1403  (Kokemäki)–(Rauma)    </t>
  </si>
  <si>
    <t xml:space="preserve">1404  (Kiukainen)–Säkylä  Suljettu toistaiseksi liikenteeltä </t>
  </si>
  <si>
    <t xml:space="preserve">1405  (Tampere)–Orivesi–(Jyväskylä)    </t>
  </si>
  <si>
    <t xml:space="preserve">1406  (Jyväskylä)–(Pieksämäki)    </t>
  </si>
  <si>
    <t xml:space="preserve">1407  Rauma ratapiha    </t>
  </si>
  <si>
    <t xml:space="preserve">1408  Pori ratapiha    </t>
  </si>
  <si>
    <t xml:space="preserve">1409  Jyväskylä ratapiha    </t>
  </si>
  <si>
    <t xml:space="preserve">1501  (Seinäjoki)–(Haapamäki)    </t>
  </si>
  <si>
    <t xml:space="preserve">1502  Haapamäki–(Orivesi)    </t>
  </si>
  <si>
    <t xml:space="preserve">1503  (Haapamäki)–(Jyväskylä)    </t>
  </si>
  <si>
    <t xml:space="preserve">1504  (Jyväskylä)–Äänekoski    </t>
  </si>
  <si>
    <t xml:space="preserve">1505  (Seinäjoki)–Vaasa–Vaskiluoto    </t>
  </si>
  <si>
    <t xml:space="preserve">1506  (Seinäjoki)–Kaskinen    </t>
  </si>
  <si>
    <t xml:space="preserve">1507  (Vilppula)–Mänttä    </t>
  </si>
  <si>
    <t xml:space="preserve">1601  (Lahti)–(Kouvola)    </t>
  </si>
  <si>
    <t xml:space="preserve">1602  (Kouvola)–Juurikorpi–(Kotka) / (Hamina)    </t>
  </si>
  <si>
    <t xml:space="preserve">1603  (Lahti)–Loviisa    </t>
  </si>
  <si>
    <t xml:space="preserve">1604  (Lahti)–Heinola  sis. Joutjärvi-Mukkula </t>
  </si>
  <si>
    <t>1605  (Kouvola)–(Pieksämäki)sis. Otava–Otavan satama</t>
  </si>
  <si>
    <t xml:space="preserve">1607  (Mynttilä)–Ristiina    </t>
  </si>
  <si>
    <t xml:space="preserve">1608  Kouvola henkilöratapiha    </t>
  </si>
  <si>
    <t xml:space="preserve">1609  Kouvola tavararatapiha    </t>
  </si>
  <si>
    <t xml:space="preserve">1610  Hamina ratapiha    </t>
  </si>
  <si>
    <t xml:space="preserve">1611  Kotka ratapiha     </t>
  </si>
  <si>
    <t xml:space="preserve">1620  Kouvola Ratatekninen oppimiskeskus   </t>
  </si>
  <si>
    <t xml:space="preserve">1701  (Kouvola)–Luumäki    </t>
  </si>
  <si>
    <t xml:space="preserve">1702  (Luumäki)–(Vainikkala)     </t>
  </si>
  <si>
    <t xml:space="preserve">1703  (Luumäki)–(Lappeenranta)–(Imatra T)–Parikkala    </t>
  </si>
  <si>
    <t xml:space="preserve">1704  (Imatra T)–Imatrankoski-raja     </t>
  </si>
  <si>
    <t xml:space="preserve">1705  (Parikkala)–(Joensuu)    </t>
  </si>
  <si>
    <t xml:space="preserve">1706  (Parikkala)–Savonlinna    </t>
  </si>
  <si>
    <t xml:space="preserve">1707  (Joensuu)–Uimaharju    </t>
  </si>
  <si>
    <t xml:space="preserve">1708  (Uimaharju)–Porokylä    </t>
  </si>
  <si>
    <t xml:space="preserve">1709  (Säkäniemi)–Niirala-raja     </t>
  </si>
  <si>
    <t xml:space="preserve">1710  (Joensuu)–Ilomantsi    </t>
  </si>
  <si>
    <t xml:space="preserve">1711  Vainikkala ratapiha    </t>
  </si>
  <si>
    <t xml:space="preserve">1712  Lappeenranta ratapiha    </t>
  </si>
  <si>
    <t xml:space="preserve">1713  Joensuu ratapiha    </t>
  </si>
  <si>
    <t xml:space="preserve">1714  Imatra T ratapiha   sis. Harakan rp </t>
  </si>
  <si>
    <t xml:space="preserve">1801  (Pieksämäki)–Huutokoski–(Varkaus)–(Joensuu)    </t>
  </si>
  <si>
    <t xml:space="preserve">1803  (Viinijärvi)–(Siilinjärvi)    </t>
  </si>
  <si>
    <t xml:space="preserve">1804  (Pieksämäki)–(Kuopio)    </t>
  </si>
  <si>
    <t xml:space="preserve">1805  (Kuopio)–Siilinjärvi–(Iisalmi)    </t>
  </si>
  <si>
    <t xml:space="preserve">1806  Pieksämäki ratapiha    </t>
  </si>
  <si>
    <t xml:space="preserve">1807  Varkaus ratapiha   (sis. Kommila) </t>
  </si>
  <si>
    <t xml:space="preserve">1808  Kuopio ratapiha          4 (5) </t>
  </si>
  <si>
    <t xml:space="preserve">1809  Iisalmi ratapiha    </t>
  </si>
  <si>
    <t xml:space="preserve">1901  (Kokkola)–(Ylivieska)–(Oulu)    </t>
  </si>
  <si>
    <t xml:space="preserve">1903  (Tuomioja)–Raahe–Rautaruukki–Lapaluoto    </t>
  </si>
  <si>
    <t xml:space="preserve">1905  Ylivieska ratapiha    </t>
  </si>
  <si>
    <t xml:space="preserve">1906  Oulu ratapiha    </t>
  </si>
  <si>
    <t xml:space="preserve">2002  (Iisalmi)–Haapajärvi–(Ylivieska)   sis. (Pyhäsalmi)–Pyhäkumpu </t>
  </si>
  <si>
    <t xml:space="preserve">2001  (Äänekoski)–(Haapajärvi)    </t>
  </si>
  <si>
    <t xml:space="preserve">2101  (Iisalmi)–(Kontiomäki)    </t>
  </si>
  <si>
    <t xml:space="preserve">2102  (Kontiomäki)–Pesiökylä–Ämmänsaari    </t>
  </si>
  <si>
    <t xml:space="preserve">2103  (Pesiökylä)–Taivalkoski  Suljettu toistaiseksi liikenteeltä </t>
  </si>
  <si>
    <t xml:space="preserve">2104  (Porokylä)–(Kontiomäki), (Vuokatti)–Lahnaslampi    </t>
  </si>
  <si>
    <t xml:space="preserve">2105  (Oulu)–(Kontiomäki)    </t>
  </si>
  <si>
    <t xml:space="preserve">2106  (Kontiomäki)–Vartius-raja    </t>
  </si>
  <si>
    <t xml:space="preserve">2107  (Murtomäki)–Otanmäki    </t>
  </si>
  <si>
    <t xml:space="preserve">2108  Kontiomäki ratapiha    </t>
  </si>
  <si>
    <t xml:space="preserve">2110  (Murtomäki)–Talvivaara    </t>
  </si>
  <si>
    <t xml:space="preserve">        </t>
  </si>
  <si>
    <t xml:space="preserve">2201  (Oulu)–(Kemi)–Laurila–(Tornio)    </t>
  </si>
  <si>
    <t xml:space="preserve">2202  (Laurila)–(Rovaniemi)    </t>
  </si>
  <si>
    <t xml:space="preserve">2203  (Tornio)–Kolari    </t>
  </si>
  <si>
    <t>Kunta ja Kylä</t>
  </si>
  <si>
    <t>Rakennustyön ajankohta</t>
  </si>
  <si>
    <t>-</t>
  </si>
  <si>
    <t>Yhteystiedot</t>
  </si>
  <si>
    <t>Omistaja</t>
  </si>
  <si>
    <t>Y-tunnus</t>
  </si>
  <si>
    <t>Sijoitustyyppi</t>
  </si>
  <si>
    <t>Yhteyshenkilö</t>
  </si>
  <si>
    <t>Osoite</t>
  </si>
  <si>
    <t>Puhelin numero</t>
  </si>
  <si>
    <t>Sähköposti</t>
  </si>
  <si>
    <t>Laskutustiedot</t>
  </si>
  <si>
    <t>Hakija</t>
  </si>
  <si>
    <t>Maksaja</t>
  </si>
  <si>
    <t>Y- tai henkilötunnus</t>
  </si>
  <si>
    <t>Laskun viite</t>
  </si>
  <si>
    <t>OVT-Tunnus</t>
  </si>
  <si>
    <t>Välittäjätunnus</t>
  </si>
  <si>
    <t>Yritys</t>
  </si>
  <si>
    <t>Sijoitettava Laite</t>
  </si>
  <si>
    <t>20 kV</t>
  </si>
  <si>
    <t>0,4 kV</t>
  </si>
  <si>
    <t>400 kV</t>
  </si>
  <si>
    <t>Maakaapeli</t>
  </si>
  <si>
    <t>Ilmajohto</t>
  </si>
  <si>
    <t>Maakaasuputki</t>
  </si>
  <si>
    <t>Masto</t>
  </si>
  <si>
    <t>Kaasuputki</t>
  </si>
  <si>
    <t>Valokuitumaakaapeli</t>
  </si>
  <si>
    <t>Jakokaappi</t>
  </si>
  <si>
    <t>Ilmakaapeli</t>
  </si>
  <si>
    <t>Jännitetaso</t>
  </si>
  <si>
    <t>110 kV</t>
  </si>
  <si>
    <t>Koordinaatit (ETRS-TM35FIN):</t>
  </si>
  <si>
    <t>metriä</t>
  </si>
  <si>
    <t>Väyläviraston suojaputki</t>
  </si>
  <si>
    <t>Koko</t>
  </si>
  <si>
    <t>Maadoitusköysi</t>
  </si>
  <si>
    <t>Suuntaporaus</t>
  </si>
  <si>
    <t>Vaakaporaus</t>
  </si>
  <si>
    <t>Lisätiedot:</t>
  </si>
  <si>
    <t>Lähin osoite</t>
  </si>
  <si>
    <t>Hakemuksen liitteet</t>
  </si>
  <si>
    <t>Hakemuksen lähettäminen ja lisätiedot</t>
  </si>
  <si>
    <t xml:space="preserve">1305  (Ruosniemi)–(Niinisalo), (Kihniö)–(Haapamäki)  </t>
  </si>
  <si>
    <t xml:space="preserve">1802  (Savonlinna)–(Huutokoski)  (Savonlinna)–(Rantasalmi) </t>
  </si>
  <si>
    <t>kirjaamo@vayla.fi</t>
  </si>
  <si>
    <t>Tiedoksi</t>
  </si>
  <si>
    <t>Valitse rataosa listalta</t>
  </si>
  <si>
    <t>Asennustapa</t>
  </si>
  <si>
    <t>1 kV</t>
  </si>
  <si>
    <t>Muu, kts. Lisätiedot</t>
  </si>
  <si>
    <t>Hulevesiviemäriputki</t>
  </si>
  <si>
    <t>Jätevesiviemäriputki</t>
  </si>
  <si>
    <t>Kaukolämpöputki</t>
  </si>
  <si>
    <t>Vesijohtoputki</t>
  </si>
  <si>
    <t>Risteämä</t>
  </si>
  <si>
    <t>Ratakilometrilukema</t>
  </si>
  <si>
    <t>Tyyppi/koko</t>
  </si>
  <si>
    <t>Risteämän pituus rautatiealueella</t>
  </si>
  <si>
    <t>Radan suuntainen sijoitus</t>
  </si>
  <si>
    <t>Alkukilometrilukema</t>
  </si>
  <si>
    <t>Loppukilometrilukema</t>
  </si>
  <si>
    <t xml:space="preserve">Sijoitushakemus </t>
  </si>
  <si>
    <t>Rautatiealueelle sijoitetava laite</t>
  </si>
  <si>
    <t>Paikka ja rakennusajankohta</t>
  </si>
  <si>
    <t>Alitusputki</t>
  </si>
  <si>
    <t>Sijoituksen pituus rautatiealueella</t>
  </si>
  <si>
    <t>Teräs</t>
  </si>
  <si>
    <t>Muovi</t>
  </si>
  <si>
    <t>Määrä</t>
  </si>
  <si>
    <t>Betoni</t>
  </si>
  <si>
    <t>Johtoalue</t>
  </si>
  <si>
    <t>Salauksen peruste:</t>
  </si>
  <si>
    <t>Allekirjoitus</t>
  </si>
  <si>
    <t>Laitetyyppi</t>
  </si>
  <si>
    <t>Turvaluokitus</t>
  </si>
  <si>
    <t xml:space="preserve">2204  (Rovaniemi)–(Kemijärvi)–Patokangas          </t>
  </si>
  <si>
    <t xml:space="preserve">2109  Muut alue 11,  (Kajaani)–Lamminniemi    </t>
  </si>
  <si>
    <t xml:space="preserve">2205  (Isokylä)–Kelloselkä-raja       </t>
  </si>
  <si>
    <t xml:space="preserve">2206  (Kemi)–Ajos       </t>
  </si>
  <si>
    <t xml:space="preserve">2207  (Tornio)–Röyttä       </t>
  </si>
  <si>
    <t xml:space="preserve">2208  (Lautiosaari)–Ejärvi    </t>
  </si>
  <si>
    <t xml:space="preserve">2209  (Kolari)–Äkäsjoki/Rautuvaara        </t>
  </si>
  <si>
    <t xml:space="preserve">2210  Tornio ratapiha (sis. Tornio-Tornio-raja) </t>
  </si>
  <si>
    <t>1606  (Kouvola)–Kuusankoski</t>
  </si>
  <si>
    <t xml:space="preserve">1715  Muut alue 7, (Sokojoki)–Pankakoski, </t>
  </si>
  <si>
    <t>1208  Muut alue 2, (Lohja)–Lohjanjärvi</t>
  </si>
  <si>
    <t>1208  Muut alue 2, (Ihala)–Viheriäinen</t>
  </si>
  <si>
    <t>1410  Muut alue 4, (Pori)–Ruosniemi</t>
  </si>
  <si>
    <t>1410  Muut alue 4, (Raudanlahti)–Säynätsalo</t>
  </si>
  <si>
    <t>1410  Muut alue 4, (Jämsä)–Kaipola</t>
  </si>
  <si>
    <t xml:space="preserve">1715  Muut alue 7, (Lappeenranta)–Mustola    </t>
  </si>
  <si>
    <t xml:space="preserve">1715  Muut alue 7, (Lappeenranta)–Metsä-Saimaa    </t>
  </si>
  <si>
    <t xml:space="preserve">1715  Muut alue 7, (Simola)–(Lappeenranta)  </t>
  </si>
  <si>
    <t xml:space="preserve">1810  Muut alue 8, Sorsasalo, Vuonos, Kinahmi   </t>
  </si>
  <si>
    <t>1810  Muut alue 8, (Suonenjoki)–Iisvesi</t>
  </si>
  <si>
    <t xml:space="preserve">1810  Muut alue 8, (Sysmäjärvi)–Outokumpu  </t>
  </si>
  <si>
    <t>2214  Muut alue 12, (Tuira)-Toppila</t>
  </si>
  <si>
    <t>2214  Muut alue 12, (Oulu)–Rusko</t>
  </si>
  <si>
    <t>Valtion rataverkko</t>
  </si>
  <si>
    <t>Sähkö</t>
  </si>
  <si>
    <t>Putki</t>
  </si>
  <si>
    <t>Laatija, Sähkö</t>
  </si>
  <si>
    <t>Laatija, Putki</t>
  </si>
  <si>
    <t>Kaapelit, johdot</t>
  </si>
  <si>
    <t>Muut laitteet</t>
  </si>
  <si>
    <t>Pylväs</t>
  </si>
  <si>
    <t>Harus</t>
  </si>
  <si>
    <t>Muoviputket</t>
  </si>
  <si>
    <t>Teräsputket</t>
  </si>
  <si>
    <t>Betoniputket</t>
  </si>
  <si>
    <t>Alitusputket</t>
  </si>
  <si>
    <t>Nykyinen oma suojaputki</t>
  </si>
  <si>
    <t>Nykyinen vuokrasuojaputki</t>
  </si>
  <si>
    <t>Uusi suojaputki</t>
  </si>
  <si>
    <t>Materiaali</t>
  </si>
  <si>
    <t>Alitusputken materiaali</t>
  </si>
  <si>
    <t>Kaivaminen</t>
  </si>
  <si>
    <t>Tunkkaus</t>
  </si>
  <si>
    <t>Radansuuntainen</t>
  </si>
  <si>
    <t>Muu</t>
  </si>
  <si>
    <t>Alitus</t>
  </si>
  <si>
    <t>Ylitys</t>
  </si>
  <si>
    <r>
      <t>m</t>
    </r>
    <r>
      <rPr>
        <sz val="10"/>
        <color theme="1"/>
        <rFont val="Calibri"/>
        <family val="2"/>
      </rPr>
      <t>²</t>
    </r>
  </si>
  <si>
    <t>Karttalinkki Sijainnin määritys</t>
  </si>
  <si>
    <t>--&gt;</t>
  </si>
  <si>
    <t>Osuuskunta</t>
  </si>
  <si>
    <t>Yksityinen</t>
  </si>
  <si>
    <t>Julkinen</t>
  </si>
  <si>
    <t>Lisätiedot (mm. mahdollisen toisen allekirjoittajan tiedot):</t>
  </si>
  <si>
    <t>Suunnittelija</t>
  </si>
  <si>
    <t xml:space="preserve">Purkutyöt </t>
  </si>
  <si>
    <t>Purkutyöt</t>
  </si>
  <si>
    <t>Ei sisällä purkutöitä</t>
  </si>
  <si>
    <t>Sisältää purkutöitä</t>
  </si>
  <si>
    <t>Lisätiedot (mm. purkutöihin liittyen):</t>
  </si>
  <si>
    <t>Lauriina Lavi, Ramboll CM Oy (044 581 9898; lauriina.lavi@ramboll.fi)</t>
  </si>
  <si>
    <t>Ville Kandell, Ramboll CM Oy (040 631 3173; ville.kandell@ramboll.fi)</t>
  </si>
  <si>
    <t>Taru Rouvinen, Ramboll CM Oy (0400 242 246; taru.rouvinen@ramboll.fi)</t>
  </si>
  <si>
    <t>Sähkörata</t>
  </si>
  <si>
    <t>Ei sähkörata</t>
  </si>
  <si>
    <t>(Ratakilometrilukemien ja koordinaattien määritäminen)</t>
  </si>
  <si>
    <t>Jännitekatko</t>
  </si>
  <si>
    <t>Laitekaappi</t>
  </si>
  <si>
    <t>Valitse</t>
  </si>
  <si>
    <t>Hakijan yritysmuoto</t>
  </si>
  <si>
    <t>Lisätiedot (mm. teräs ja betoniputkien sisään asennettavat putket):</t>
  </si>
  <si>
    <t>Johtoalueen koko</t>
  </si>
  <si>
    <t>Sijoitettava laite</t>
  </si>
  <si>
    <t>Pylväät</t>
  </si>
  <si>
    <t>Siltakiinnitys</t>
  </si>
  <si>
    <t>Sillan rakenteessa</t>
  </si>
  <si>
    <t>Alikulkusilta</t>
  </si>
  <si>
    <t>Asennusmenetelmä</t>
  </si>
  <si>
    <t>Tyyppi</t>
  </si>
  <si>
    <t>Alituksen asennusmenetelmä</t>
  </si>
  <si>
    <t>Kunta</t>
  </si>
  <si>
    <t>Valtio</t>
  </si>
  <si>
    <t>Rakennelma</t>
  </si>
  <si>
    <t>Salassa pidettävä</t>
  </si>
  <si>
    <t>TL IV</t>
  </si>
  <si>
    <t>TL III</t>
  </si>
  <si>
    <t>Sähköradan ylitykset</t>
  </si>
  <si>
    <t>Markus Kyöstäjä, Dexit Oy (050 550 6631; markus.kyostaja@dexit.fi)</t>
  </si>
  <si>
    <t>Muu rautatiealue</t>
  </si>
  <si>
    <t>Koordinaatit (ETRS-TM35FIN), alku:</t>
  </si>
  <si>
    <t>Koordinaatit (ETRS-TM35FIN), loppu:</t>
  </si>
  <si>
    <t>2211  Kemi ratapiha</t>
  </si>
  <si>
    <t>2213  Kemijärvi ratapiha</t>
  </si>
  <si>
    <t>SIJOITETTAVAT LAITTEET, PUTKI</t>
  </si>
  <si>
    <t>SIJOITETTAVAT SÄHKÖLAITTEET, SÄHKÖ</t>
  </si>
  <si>
    <t>2212  Rovaniemi ratapiha</t>
  </si>
  <si>
    <t xml:space="preserve">Rataosat kartalla: </t>
  </si>
  <si>
    <t>Rataosa (valitse)</t>
  </si>
  <si>
    <t>Purkutyöt (valitse)</t>
  </si>
  <si>
    <t>Sähkörata:</t>
  </si>
  <si>
    <t>(täydentyy automaattisesti)</t>
  </si>
  <si>
    <t>TÄYTÄ TÄMÄ LOMAKE, JOS HAKEMUS KOSKEE KAUKOLÄMPÖ-, VESI-, VIEMÄRI-, MAAKAASUPUTKIA TAI VASTAAVIA RAKENNELMIA (MUUT KUIN SÄHKÖ)</t>
  </si>
  <si>
    <t>TÄYTÄ TÄMÄ LOMAKE, JOS HAKEMUS KOSKEE AINOASTAAN RAUTATIEALUEELLA TEHTÄVÄÄ TYÖTÄ (EI SIJOITETA JOHTOJA, PUTKIA TAI RAKENTEITA)</t>
  </si>
  <si>
    <t>Kaj Grönqvist, RR Management Oy (040 573 5226; kaj.gronqvist@rrm.fi)</t>
  </si>
  <si>
    <t>Vesa Rouhiainen, Ramboll CM Oy (0405888758; vesa.rouhiainen@ramboll.fi)</t>
  </si>
  <si>
    <t>Antti Makkonen, Welado Oy (040 685 9666; antti.makkonen@welado.fi)</t>
  </si>
  <si>
    <t>TÄYTÄ TÄMÄ LOMAKE, JOS HAKEMUS KOSKEE SÄHKÖKAAPELEIDEN TAI -LAITTEIDEN RAKENTAMISTA</t>
  </si>
  <si>
    <t>Sopimuksessa kuvatun työn edellytykset</t>
  </si>
  <si>
    <t>RATAISÄNNÖINTI TÄYTTÄÄ TÄLLÄ SIVULLA OLEVAT TIEDOT ENNEN SOPIMUKSEN ALLEKIRJOITUSTA</t>
  </si>
  <si>
    <t>Ennen sopimuksen allekirjoittamista tulee toimittaa ja tarkistaa</t>
  </si>
  <si>
    <t xml:space="preserve">seuraavat tiedot: </t>
  </si>
  <si>
    <t>Kysymys</t>
  </si>
  <si>
    <t>Kyllä</t>
  </si>
  <si>
    <t>Ei</t>
  </si>
  <si>
    <r>
      <t>Yhteystiedot:</t>
    </r>
    <r>
      <rPr>
        <sz val="12"/>
        <color theme="1"/>
        <rFont val="Times New Roman"/>
        <family val="1"/>
      </rPr>
      <t xml:space="preserve"> Rakenteen suunnittelijan, omistajan ja sopimuksen allekirjoittajien tiedot ilmoitettu. Laskutusosoite ilmoitettu.</t>
    </r>
  </si>
  <si>
    <t>☐</t>
  </si>
  <si>
    <r>
      <t>Allekirjoitusoikeus:</t>
    </r>
    <r>
      <rPr>
        <sz val="12"/>
        <color theme="1"/>
        <rFont val="Times New Roman"/>
        <family val="1"/>
      </rPr>
      <t xml:space="preserve"> Kaupparekisteriote ja tarvittaessa valtakirja toimitettu ja tarkastettu.</t>
    </r>
  </si>
  <si>
    <r>
      <t>Sijainti:</t>
    </r>
    <r>
      <rPr>
        <sz val="12"/>
        <color theme="1"/>
        <rFont val="Times New Roman"/>
        <family val="1"/>
      </rPr>
      <t xml:space="preserve"> Yleistiedot sijainnista, sijainti ratakilometrijärjestelmässä (km+m) ilmoitettu, sähköradalla sähköratapylvään numero ja etäisyys lähimmästä pylväästä ilmoitettu.</t>
    </r>
  </si>
  <si>
    <r>
      <t>Laite:</t>
    </r>
    <r>
      <rPr>
        <sz val="12"/>
        <color theme="1"/>
        <rFont val="Times New Roman"/>
        <family val="1"/>
      </rPr>
      <t xml:space="preserve"> Rakennettavan rakenteen tiedot, mitat, tyyppi ja rakennustapa ilmoitettu.</t>
    </r>
  </si>
  <si>
    <r>
      <t>Kartat:</t>
    </r>
    <r>
      <rPr>
        <sz val="12"/>
        <color theme="1"/>
        <rFont val="Times New Roman"/>
        <family val="1"/>
      </rPr>
      <t xml:space="preserve"> Yleiskartta ja suunnitelmakartat toimitettu. Tarvittaessa poikkileikkaus radan alituksesta / ylityksestä.</t>
    </r>
  </si>
  <si>
    <r>
      <t xml:space="preserve">Työselitys: </t>
    </r>
    <r>
      <rPr>
        <sz val="12"/>
        <color theme="1"/>
        <rFont val="Times New Roman"/>
        <family val="1"/>
      </rPr>
      <t>Rakennustyöstä laadittu kirjallinen suunnitelma.</t>
    </r>
  </si>
  <si>
    <r>
      <t>Turvallisuus:</t>
    </r>
    <r>
      <rPr>
        <sz val="12"/>
        <color theme="1"/>
        <rFont val="Times New Roman"/>
        <family val="1"/>
      </rPr>
      <t xml:space="preserve"> Väyläviraston riskimatriisi / infrariskikartta täytettynä. Rakennustyöstä laadittu turvallisuusasiakirja tai –suunnitelma</t>
    </r>
  </si>
  <si>
    <r>
      <t>Aikataulu:</t>
    </r>
    <r>
      <rPr>
        <sz val="12"/>
        <color theme="1"/>
        <rFont val="Times New Roman"/>
        <family val="1"/>
      </rPr>
      <t xml:space="preserve"> Rakennusaikataulu tiedossa</t>
    </r>
  </si>
  <si>
    <r>
      <t>Suojelukohteet:</t>
    </r>
    <r>
      <rPr>
        <sz val="12"/>
        <color theme="1"/>
        <rFont val="Times New Roman"/>
        <family val="1"/>
      </rPr>
      <t xml:space="preserve"> Alueella olevat suojelukohteet on kartoitettu</t>
    </r>
  </si>
  <si>
    <r>
      <t>Erityiskohteet:</t>
    </r>
    <r>
      <rPr>
        <sz val="12"/>
        <color theme="1"/>
        <rFont val="Times New Roman"/>
        <family val="1"/>
      </rPr>
      <t xml:space="preserve"> Tarvittaessa kaivantosuunnitelma, tuentasuunnitelma tai siltakiinnityssuunnitelma toimitettu. Suunnitelmasta saatu hyväksyntä geo-/taitorakenneasiantuntijalta (asiantuntijan kommentit tallennetaan Asianhallintaan).</t>
    </r>
  </si>
  <si>
    <r>
      <t xml:space="preserve">Vuokrakohteet: </t>
    </r>
    <r>
      <rPr>
        <sz val="12"/>
        <color theme="1"/>
        <rFont val="Times New Roman"/>
        <family val="1"/>
      </rPr>
      <t>Suojaputken omistajan suostumus (tarvittaessa) tai sillan omistajan suostumus (tarvittaessa) toimitettu.</t>
    </r>
  </si>
  <si>
    <r>
      <t xml:space="preserve">  *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Rakennushankkeen alueella on huomioitavia suojelukohteita</t>
    </r>
    <r>
      <rPr>
        <sz val="11"/>
        <rFont val="Tahoma"/>
        <family val="2"/>
      </rPr>
      <t xml:space="preserve">. </t>
    </r>
    <r>
      <rPr>
        <sz val="12"/>
        <rFont val="Times New Roman"/>
        <family val="1"/>
      </rPr>
      <t>Kohteiden tarkempi kuvaus lyhyesti :</t>
    </r>
  </si>
  <si>
    <t xml:space="preserve">Tarvittaessa Väyläviraston sopimusvalmistelija täydentää luetteloa kohdekohtaisilla vaatimuksilla. </t>
  </si>
  <si>
    <t>Esimerkiksi puuston raivaus tai maakaasulinjan lähellä työskentely voivat vaatia erityislainsäädännön huomiointia.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</si>
</sst>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9"/>
      <color theme="1"/>
      <name val="Verdana"/>
      <family val="2"/>
    </font>
    <font>
      <sz val="10"/>
      <name val="Arial"/>
      <family val="2"/>
    </font>
    <font>
      <sz val="8"/>
      <color rgb="FF000000"/>
      <name val="Segoe UI"/>
      <family val="2"/>
    </font>
    <font>
      <sz val="9"/>
      <name val="Verdana"/>
      <family val="2"/>
    </font>
    <font>
      <u/>
      <sz val="9"/>
      <color theme="10"/>
      <name val="Verdana"/>
      <family val="2"/>
    </font>
    <font>
      <u/>
      <sz val="9"/>
      <color theme="11"/>
      <name val="Verdana"/>
      <family val="2"/>
    </font>
    <font>
      <sz val="9"/>
      <color theme="1"/>
      <name val="Tahoma"/>
      <family val="2"/>
    </font>
    <font>
      <sz val="9"/>
      <name val="Tahoma"/>
      <family val="2"/>
    </font>
    <font>
      <b/>
      <sz val="9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0"/>
      <color rgb="FF00B0CA"/>
      <name val="Tahoma"/>
      <family val="2"/>
    </font>
    <font>
      <u/>
      <sz val="9"/>
      <color theme="10"/>
      <name val="Tahoma"/>
      <family val="2"/>
    </font>
    <font>
      <b/>
      <u/>
      <sz val="10"/>
      <color rgb="FF00B0CA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color theme="1"/>
      <name val="Calibri"/>
      <family val="2"/>
    </font>
    <font>
      <sz val="10"/>
      <color rgb="FF00B0CA"/>
      <name val="Tahoma"/>
      <family val="2"/>
    </font>
    <font>
      <u/>
      <sz val="10"/>
      <color theme="10"/>
      <name val="Verdana"/>
      <family val="2"/>
    </font>
    <font>
      <sz val="8"/>
      <color theme="1"/>
      <name val="Verdana"/>
      <family val="2"/>
    </font>
    <font>
      <b/>
      <u/>
      <sz val="10"/>
      <name val="Tahoma"/>
      <family val="2"/>
    </font>
    <font>
      <u/>
      <sz val="10"/>
      <color theme="1"/>
      <name val="Tahoma"/>
      <family val="2"/>
    </font>
    <font>
      <sz val="9"/>
      <color rgb="FFFF0000"/>
      <name val="Tahoma"/>
      <family val="2"/>
    </font>
    <font>
      <sz val="9"/>
      <color rgb="FFFF0000"/>
      <name val="Verdana"/>
      <family val="2"/>
    </font>
    <font>
      <b/>
      <u/>
      <sz val="12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color rgb="FF000000"/>
      <name val="Tahoma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rgb="FF000000"/>
      <name val="Segoe UI Symbol"/>
      <family val="2"/>
    </font>
    <font>
      <b/>
      <sz val="10"/>
      <color theme="1"/>
      <name val="Segoe UI Symbol"/>
      <family val="2"/>
    </font>
    <font>
      <b/>
      <sz val="10"/>
      <color rgb="FF000000"/>
      <name val="MS Gothic"/>
      <family val="3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ahoma"/>
      <family val="2"/>
    </font>
    <font>
      <b/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AF2F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>
      <protection locked="0"/>
    </xf>
    <xf numFmtId="0" fontId="4" fillId="0" borderId="0" applyNumberFormat="0" applyFill="0" applyBorder="0" applyAlignment="0">
      <protection locked="0"/>
    </xf>
  </cellStyleXfs>
  <cellXfs count="244">
    <xf numFmtId="0" fontId="0" fillId="0" borderId="0" xfId="0"/>
    <xf numFmtId="0" fontId="3" fillId="0" borderId="0" xfId="0" applyFont="1" applyProtection="1">
      <protection locked="0"/>
    </xf>
    <xf numFmtId="0" fontId="6" fillId="0" borderId="0" xfId="0" applyFont="1"/>
    <xf numFmtId="0" fontId="8" fillId="0" borderId="0" xfId="0" applyFont="1" applyFill="1" applyBorder="1" applyAlignment="1">
      <alignment horizontal="left" vertical="center"/>
    </xf>
    <xf numFmtId="0" fontId="9" fillId="0" borderId="0" xfId="0" applyFont="1"/>
    <xf numFmtId="0" fontId="9" fillId="0" borderId="0" xfId="0" applyFont="1" applyProtection="1">
      <protection locked="0"/>
    </xf>
    <xf numFmtId="0" fontId="9" fillId="0" borderId="0" xfId="0" applyFont="1" applyBorder="1" applyProtection="1">
      <protection locked="0"/>
    </xf>
    <xf numFmtId="0" fontId="6" fillId="0" borderId="0" xfId="0" applyFont="1" applyFill="1" applyBorder="1" applyAlignment="1">
      <alignment vertical="center"/>
    </xf>
    <xf numFmtId="0" fontId="9" fillId="0" borderId="0" xfId="0" applyFont="1" applyBorder="1"/>
    <xf numFmtId="0" fontId="9" fillId="0" borderId="0" xfId="0" applyFont="1" applyBorder="1" applyProtection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/>
    <xf numFmtId="0" fontId="10" fillId="0" borderId="0" xfId="0" applyFont="1" applyBorder="1"/>
    <xf numFmtId="0" fontId="6" fillId="0" borderId="0" xfId="0" applyFont="1" applyBorder="1" applyAlignment="1">
      <alignment horizontal="left" vertical="top"/>
    </xf>
    <xf numFmtId="0" fontId="9" fillId="0" borderId="0" xfId="0" applyFont="1" applyAlignment="1"/>
    <xf numFmtId="0" fontId="11" fillId="0" borderId="0" xfId="0" applyFont="1" applyBorder="1"/>
    <xf numFmtId="0" fontId="6" fillId="0" borderId="0" xfId="0" applyFont="1" applyFill="1" applyBorder="1" applyAlignment="1">
      <alignment vertical="top"/>
    </xf>
    <xf numFmtId="0" fontId="9" fillId="0" borderId="0" xfId="0" applyFont="1" applyAlignment="1">
      <alignment horizontal="centerContinuous" vertical="top"/>
    </xf>
    <xf numFmtId="0" fontId="6" fillId="0" borderId="0" xfId="0" applyFont="1" applyBorder="1" applyProtection="1"/>
    <xf numFmtId="0" fontId="11" fillId="0" borderId="0" xfId="0" applyFont="1" applyAlignment="1"/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right"/>
    </xf>
    <xf numFmtId="0" fontId="6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7" fillId="0" borderId="0" xfId="4" applyFont="1" applyAlignment="1">
      <protection locked="0"/>
    </xf>
    <xf numFmtId="0" fontId="12" fillId="0" borderId="0" xfId="4" applyFont="1" applyAlignment="1">
      <protection locked="0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/>
    <xf numFmtId="0" fontId="8" fillId="0" borderId="0" xfId="0" applyFont="1" applyFill="1" applyAlignment="1"/>
    <xf numFmtId="0" fontId="12" fillId="0" borderId="0" xfId="4" applyFont="1">
      <protection locked="0"/>
    </xf>
    <xf numFmtId="0" fontId="6" fillId="0" borderId="4" xfId="0" applyFont="1" applyBorder="1" applyAlignment="1"/>
    <xf numFmtId="0" fontId="7" fillId="0" borderId="0" xfId="0" applyFont="1"/>
    <xf numFmtId="0" fontId="6" fillId="0" borderId="0" xfId="0" applyFont="1" applyBorder="1" applyAlignment="1"/>
    <xf numFmtId="0" fontId="13" fillId="0" borderId="0" xfId="0" applyFont="1" applyBorder="1"/>
    <xf numFmtId="0" fontId="6" fillId="0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4" fillId="0" borderId="0" xfId="0" applyFont="1"/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Protection="1">
      <protection locked="0"/>
    </xf>
    <xf numFmtId="0" fontId="8" fillId="0" borderId="0" xfId="0" applyFont="1"/>
    <xf numFmtId="0" fontId="9" fillId="0" borderId="0" xfId="0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0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7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vertical="top" wrapText="1"/>
    </xf>
    <xf numFmtId="14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0" xfId="0" quotePrefix="1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top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/>
    </xf>
    <xf numFmtId="0" fontId="14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Continuous" vertical="top" wrapText="1"/>
    </xf>
    <xf numFmtId="0" fontId="9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justify" vertical="top" wrapText="1"/>
    </xf>
    <xf numFmtId="0" fontId="9" fillId="0" borderId="0" xfId="0" applyFont="1" applyAlignment="1">
      <alignment horizontal="justify" vertical="top" wrapText="1"/>
    </xf>
    <xf numFmtId="0" fontId="14" fillId="0" borderId="0" xfId="0" applyFont="1" applyFill="1" applyBorder="1" applyAlignment="1">
      <alignment horizontal="left" vertical="top" wrapText="1"/>
    </xf>
    <xf numFmtId="14" fontId="9" fillId="0" borderId="0" xfId="0" applyNumberFormat="1" applyFont="1" applyFill="1" applyBorder="1" applyAlignment="1">
      <alignment horizontal="left" vertical="center"/>
    </xf>
    <xf numFmtId="0" fontId="11" fillId="0" borderId="0" xfId="0" applyFont="1" applyBorder="1" applyAlignment="1"/>
    <xf numFmtId="0" fontId="9" fillId="0" borderId="0" xfId="0" applyFont="1" applyBorder="1" applyAlignment="1" applyProtection="1">
      <protection locked="0"/>
    </xf>
    <xf numFmtId="0" fontId="14" fillId="0" borderId="0" xfId="0" applyFont="1" applyAlignment="1">
      <alignment horizontal="left" vertical="center" wrapText="1"/>
    </xf>
    <xf numFmtId="0" fontId="9" fillId="0" borderId="0" xfId="0" applyFont="1" applyFill="1"/>
    <xf numFmtId="0" fontId="7" fillId="0" borderId="0" xfId="4" quotePrefix="1" applyFont="1" applyAlignment="1">
      <alignment horizontal="center"/>
      <protection locked="0"/>
    </xf>
    <xf numFmtId="0" fontId="15" fillId="0" borderId="0" xfId="0" applyFont="1" applyFill="1" applyBorder="1" applyAlignment="1">
      <alignment horizontal="left" vertical="center"/>
    </xf>
    <xf numFmtId="14" fontId="9" fillId="3" borderId="9" xfId="0" applyNumberFormat="1" applyFont="1" applyFill="1" applyBorder="1" applyAlignment="1">
      <alignment horizontal="left" vertical="center"/>
    </xf>
    <xf numFmtId="14" fontId="9" fillId="3" borderId="10" xfId="0" applyNumberFormat="1" applyFont="1" applyFill="1" applyBorder="1" applyAlignment="1">
      <alignment horizontal="left" vertical="center"/>
    </xf>
    <xf numFmtId="0" fontId="9" fillId="3" borderId="11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/>
    <xf numFmtId="0" fontId="14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9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6" fillId="0" borderId="0" xfId="0" applyFont="1" applyFill="1"/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14" fontId="9" fillId="3" borderId="9" xfId="0" applyNumberFormat="1" applyFont="1" applyFill="1" applyBorder="1" applyAlignment="1">
      <alignment horizontal="left" vertical="center"/>
    </xf>
    <xf numFmtId="14" fontId="9" fillId="3" borderId="10" xfId="0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14" fillId="0" borderId="0" xfId="0" applyFont="1" applyFill="1" applyBorder="1" applyAlignment="1">
      <alignment vertical="center"/>
    </xf>
    <xf numFmtId="0" fontId="0" fillId="0" borderId="0" xfId="0" applyFill="1" applyAlignment="1"/>
    <xf numFmtId="0" fontId="6" fillId="0" borderId="4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4" fillId="0" borderId="0" xfId="4" applyAlignment="1">
      <protection locked="0"/>
    </xf>
    <xf numFmtId="0" fontId="6" fillId="0" borderId="0" xfId="0" applyFont="1" applyFill="1" applyAlignment="1"/>
    <xf numFmtId="0" fontId="0" fillId="0" borderId="0" xfId="0" applyFill="1" applyAlignment="1">
      <alignment horizontal="left"/>
    </xf>
    <xf numFmtId="0" fontId="21" fillId="0" borderId="0" xfId="0" applyFont="1" applyBorder="1"/>
    <xf numFmtId="0" fontId="9" fillId="0" borderId="0" xfId="0" applyFont="1" applyBorder="1" applyAlignment="1">
      <alignment vertical="top" wrapText="1"/>
    </xf>
    <xf numFmtId="0" fontId="9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/>
    <xf numFmtId="0" fontId="14" fillId="0" borderId="0" xfId="0" applyFont="1" applyAlignment="1">
      <alignment horizontal="left" vertical="center" wrapText="1"/>
    </xf>
    <xf numFmtId="0" fontId="22" fillId="0" borderId="0" xfId="0" applyFont="1"/>
    <xf numFmtId="0" fontId="23" fillId="0" borderId="0" xfId="0" applyFont="1"/>
    <xf numFmtId="0" fontId="9" fillId="3" borderId="9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9" fillId="0" borderId="5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18" fillId="0" borderId="6" xfId="4" applyFont="1" applyFill="1" applyBorder="1" applyAlignment="1">
      <alignment horizontal="left" vertical="center"/>
      <protection locked="0"/>
    </xf>
    <xf numFmtId="0" fontId="18" fillId="0" borderId="0" xfId="4" applyFont="1" applyFill="1" applyBorder="1" applyAlignment="1">
      <alignment horizontal="left" vertical="center"/>
      <protection locked="0"/>
    </xf>
    <xf numFmtId="0" fontId="9" fillId="0" borderId="0" xfId="0" applyFont="1" applyFill="1" applyBorder="1" applyAlignment="1">
      <alignment horizontal="left" vertical="top" wrapText="1"/>
    </xf>
    <xf numFmtId="14" fontId="9" fillId="0" borderId="9" xfId="0" applyNumberFormat="1" applyFont="1" applyFill="1" applyBorder="1" applyAlignment="1">
      <alignment horizontal="left" vertical="center"/>
    </xf>
    <xf numFmtId="14" fontId="9" fillId="0" borderId="10" xfId="0" applyNumberFormat="1" applyFont="1" applyFill="1" applyBorder="1" applyAlignment="1">
      <alignment horizontal="left" vertical="center"/>
    </xf>
    <xf numFmtId="14" fontId="9" fillId="0" borderId="1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9" fillId="0" borderId="0" xfId="0" applyFont="1" applyFill="1"/>
    <xf numFmtId="0" fontId="9" fillId="3" borderId="9" xfId="0" applyNumberFormat="1" applyFont="1" applyFill="1" applyBorder="1" applyAlignment="1" applyProtection="1">
      <alignment horizontal="left" vertical="top" wrapText="1"/>
    </xf>
    <xf numFmtId="0" fontId="9" fillId="3" borderId="10" xfId="0" applyNumberFormat="1" applyFont="1" applyFill="1" applyBorder="1" applyAlignment="1" applyProtection="1">
      <alignment horizontal="left" vertical="top" wrapText="1"/>
    </xf>
    <xf numFmtId="0" fontId="9" fillId="3" borderId="11" xfId="0" applyNumberFormat="1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wrapText="1"/>
    </xf>
    <xf numFmtId="0" fontId="19" fillId="0" borderId="9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top"/>
    </xf>
    <xf numFmtId="0" fontId="9" fillId="0" borderId="4" xfId="0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left" vertical="top"/>
    </xf>
    <xf numFmtId="0" fontId="9" fillId="0" borderId="6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9" fillId="0" borderId="7" xfId="0" applyFont="1" applyFill="1" applyBorder="1" applyAlignment="1">
      <alignment horizontal="left" vertical="top"/>
    </xf>
    <xf numFmtId="0" fontId="9" fillId="0" borderId="8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left" vertical="top"/>
    </xf>
    <xf numFmtId="0" fontId="9" fillId="0" borderId="5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5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14" fontId="9" fillId="3" borderId="9" xfId="0" applyNumberFormat="1" applyFont="1" applyFill="1" applyBorder="1" applyAlignment="1">
      <alignment horizontal="left" vertical="center"/>
    </xf>
    <xf numFmtId="14" fontId="9" fillId="3" borderId="10" xfId="0" applyNumberFormat="1" applyFont="1" applyFill="1" applyBorder="1" applyAlignment="1">
      <alignment horizontal="left" vertical="center"/>
    </xf>
    <xf numFmtId="14" fontId="9" fillId="3" borderId="11" xfId="0" applyNumberFormat="1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/>
    </xf>
    <xf numFmtId="0" fontId="6" fillId="0" borderId="10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0" fillId="0" borderId="4" xfId="0" applyFill="1" applyBorder="1" applyAlignment="1">
      <alignment horizontal="left"/>
    </xf>
    <xf numFmtId="0" fontId="9" fillId="3" borderId="9" xfId="0" applyNumberFormat="1" applyFont="1" applyFill="1" applyBorder="1" applyAlignment="1">
      <alignment horizontal="left" vertical="center"/>
    </xf>
    <xf numFmtId="0" fontId="9" fillId="3" borderId="10" xfId="0" applyNumberFormat="1" applyFont="1" applyFill="1" applyBorder="1" applyAlignment="1">
      <alignment horizontal="left" vertical="center"/>
    </xf>
    <xf numFmtId="0" fontId="9" fillId="3" borderId="11" xfId="0" applyNumberFormat="1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0" xfId="0" applyFont="1" applyBorder="1" applyAlignment="1">
      <alignment horizontal="left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0" xfId="0" applyFont="1" applyFill="1" applyBorder="1" applyAlignment="1">
      <alignment horizontal="left" vertical="center"/>
    </xf>
    <xf numFmtId="0" fontId="0" fillId="0" borderId="0" xfId="0" applyFill="1"/>
    <xf numFmtId="0" fontId="6" fillId="0" borderId="0" xfId="0" applyFont="1" applyFill="1"/>
    <xf numFmtId="0" fontId="4" fillId="0" borderId="0" xfId="4" applyAlignment="1">
      <alignment horizontal="center"/>
      <protection locked="0"/>
    </xf>
    <xf numFmtId="0" fontId="24" fillId="0" borderId="0" xfId="0" applyFont="1" applyAlignment="1">
      <alignment horizontal="left" vertical="center" indent="2"/>
    </xf>
    <xf numFmtId="0" fontId="14" fillId="0" borderId="12" xfId="0" applyFont="1" applyBorder="1" applyAlignment="1">
      <alignment vertical="center" wrapText="1"/>
    </xf>
    <xf numFmtId="0" fontId="27" fillId="4" borderId="13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8" fillId="0" borderId="14" xfId="0" applyFont="1" applyBorder="1" applyAlignment="1">
      <alignment vertical="center" wrapText="1"/>
    </xf>
    <xf numFmtId="0" fontId="30" fillId="4" borderId="15" xfId="0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vertical="center" wrapText="1"/>
    </xf>
    <xf numFmtId="0" fontId="30" fillId="4" borderId="17" xfId="0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28" fillId="0" borderId="12" xfId="0" applyFont="1" applyBorder="1" applyAlignment="1">
      <alignment vertical="center" wrapText="1"/>
    </xf>
    <xf numFmtId="0" fontId="30" fillId="4" borderId="13" xfId="0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vertical="center" wrapText="1"/>
    </xf>
    <xf numFmtId="0" fontId="28" fillId="0" borderId="18" xfId="0" applyFont="1" applyBorder="1" applyAlignment="1">
      <alignment vertical="center" wrapText="1"/>
    </xf>
    <xf numFmtId="0" fontId="33" fillId="0" borderId="14" xfId="0" applyFont="1" applyBorder="1" applyAlignment="1">
      <alignment vertical="top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6" fillId="0" borderId="0" xfId="0" applyFont="1"/>
  </cellXfs>
  <cellStyles count="5">
    <cellStyle name="Avattu hyperlinkki" xfId="3" builtinId="9" customBuiltin="1"/>
    <cellStyle name="Hyperlinkki" xfId="2" builtinId="8" hidden="1"/>
    <cellStyle name="Hyperlinkki" xfId="4" builtinId="8" customBuiltin="1"/>
    <cellStyle name="Normaali" xfId="0" builtinId="0"/>
    <cellStyle name="Normaali 2" xfId="1" xr:uid="{00000000-0005-0000-0000-000001000000}"/>
  </cellStyles>
  <dxfs count="0"/>
  <tableStyles count="0" defaultTableStyle="TableStyleMedium2" defaultPivotStyle="PivotStyleLight16"/>
  <colors>
    <mruColors>
      <color rgb="FF0046AD"/>
      <color rgb="FF00B0CA"/>
      <color rgb="FF8DC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125</xdr:row>
          <xdr:rowOff>18065</xdr:rowOff>
        </xdr:from>
        <xdr:to>
          <xdr:col>2</xdr:col>
          <xdr:colOff>224659</xdr:colOff>
          <xdr:row>127</xdr:row>
          <xdr:rowOff>136963</xdr:rowOff>
        </xdr:to>
        <xdr:sp macro="" textlink="">
          <xdr:nvSpPr>
            <xdr:cNvPr id="1078" name="Control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125</xdr:row>
          <xdr:rowOff>18065</xdr:rowOff>
        </xdr:from>
        <xdr:to>
          <xdr:col>2</xdr:col>
          <xdr:colOff>224659</xdr:colOff>
          <xdr:row>127</xdr:row>
          <xdr:rowOff>136963</xdr:rowOff>
        </xdr:to>
        <xdr:sp macro="" textlink="">
          <xdr:nvSpPr>
            <xdr:cNvPr id="1079" name="Control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125</xdr:row>
          <xdr:rowOff>18065</xdr:rowOff>
        </xdr:from>
        <xdr:to>
          <xdr:col>2</xdr:col>
          <xdr:colOff>224659</xdr:colOff>
          <xdr:row>127</xdr:row>
          <xdr:rowOff>136963</xdr:rowOff>
        </xdr:to>
        <xdr:sp macro="" textlink="">
          <xdr:nvSpPr>
            <xdr:cNvPr id="1080" name="Control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125</xdr:row>
          <xdr:rowOff>18065</xdr:rowOff>
        </xdr:from>
        <xdr:to>
          <xdr:col>2</xdr:col>
          <xdr:colOff>224659</xdr:colOff>
          <xdr:row>127</xdr:row>
          <xdr:rowOff>136963</xdr:rowOff>
        </xdr:to>
        <xdr:sp macro="" textlink="">
          <xdr:nvSpPr>
            <xdr:cNvPr id="1081" name="Control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125</xdr:row>
          <xdr:rowOff>18065</xdr:rowOff>
        </xdr:from>
        <xdr:to>
          <xdr:col>2</xdr:col>
          <xdr:colOff>224659</xdr:colOff>
          <xdr:row>127</xdr:row>
          <xdr:rowOff>136963</xdr:rowOff>
        </xdr:to>
        <xdr:sp macro="" textlink="">
          <xdr:nvSpPr>
            <xdr:cNvPr id="1082" name="Control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125</xdr:row>
          <xdr:rowOff>18065</xdr:rowOff>
        </xdr:from>
        <xdr:to>
          <xdr:col>2</xdr:col>
          <xdr:colOff>224659</xdr:colOff>
          <xdr:row>127</xdr:row>
          <xdr:rowOff>136963</xdr:rowOff>
        </xdr:to>
        <xdr:sp macro="" textlink="">
          <xdr:nvSpPr>
            <xdr:cNvPr id="1083" name="Control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125</xdr:row>
          <xdr:rowOff>18065</xdr:rowOff>
        </xdr:from>
        <xdr:to>
          <xdr:col>2</xdr:col>
          <xdr:colOff>224659</xdr:colOff>
          <xdr:row>127</xdr:row>
          <xdr:rowOff>136963</xdr:rowOff>
        </xdr:to>
        <xdr:sp macro="" textlink="">
          <xdr:nvSpPr>
            <xdr:cNvPr id="1084" name="Control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125</xdr:row>
          <xdr:rowOff>18065</xdr:rowOff>
        </xdr:from>
        <xdr:to>
          <xdr:col>2</xdr:col>
          <xdr:colOff>224659</xdr:colOff>
          <xdr:row>127</xdr:row>
          <xdr:rowOff>136963</xdr:rowOff>
        </xdr:to>
        <xdr:sp macro="" textlink="">
          <xdr:nvSpPr>
            <xdr:cNvPr id="1085" name="Control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125</xdr:row>
          <xdr:rowOff>18065</xdr:rowOff>
        </xdr:from>
        <xdr:to>
          <xdr:col>2</xdr:col>
          <xdr:colOff>224659</xdr:colOff>
          <xdr:row>127</xdr:row>
          <xdr:rowOff>136963</xdr:rowOff>
        </xdr:to>
        <xdr:sp macro="" textlink="">
          <xdr:nvSpPr>
            <xdr:cNvPr id="1086" name="Control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125</xdr:row>
          <xdr:rowOff>18065</xdr:rowOff>
        </xdr:from>
        <xdr:to>
          <xdr:col>2</xdr:col>
          <xdr:colOff>224659</xdr:colOff>
          <xdr:row>127</xdr:row>
          <xdr:rowOff>136963</xdr:rowOff>
        </xdr:to>
        <xdr:sp macro="" textlink="">
          <xdr:nvSpPr>
            <xdr:cNvPr id="1087" name="Control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125</xdr:row>
          <xdr:rowOff>18065</xdr:rowOff>
        </xdr:from>
        <xdr:to>
          <xdr:col>2</xdr:col>
          <xdr:colOff>224659</xdr:colOff>
          <xdr:row>127</xdr:row>
          <xdr:rowOff>136963</xdr:rowOff>
        </xdr:to>
        <xdr:sp macro="" textlink="">
          <xdr:nvSpPr>
            <xdr:cNvPr id="1088" name="Control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125</xdr:row>
          <xdr:rowOff>18065</xdr:rowOff>
        </xdr:from>
        <xdr:to>
          <xdr:col>2</xdr:col>
          <xdr:colOff>224659</xdr:colOff>
          <xdr:row>127</xdr:row>
          <xdr:rowOff>136963</xdr:rowOff>
        </xdr:to>
        <xdr:sp macro="" textlink="">
          <xdr:nvSpPr>
            <xdr:cNvPr id="1089" name="Control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125</xdr:row>
          <xdr:rowOff>18065</xdr:rowOff>
        </xdr:from>
        <xdr:to>
          <xdr:col>2</xdr:col>
          <xdr:colOff>224659</xdr:colOff>
          <xdr:row>127</xdr:row>
          <xdr:rowOff>136963</xdr:rowOff>
        </xdr:to>
        <xdr:sp macro="" textlink="">
          <xdr:nvSpPr>
            <xdr:cNvPr id="1090" name="Control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2218</xdr:colOff>
      <xdr:row>0</xdr:row>
      <xdr:rowOff>116294</xdr:rowOff>
    </xdr:from>
    <xdr:to>
      <xdr:col>4</xdr:col>
      <xdr:colOff>166133</xdr:colOff>
      <xdr:row>5</xdr:row>
      <xdr:rowOff>51825</xdr:rowOff>
    </xdr:to>
    <xdr:pic>
      <xdr:nvPicPr>
        <xdr:cNvPr id="47" name="Picture 3" descr="A picture containing clock, bridge&#10;&#10;Description automatically generated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4" y="116294"/>
          <a:ext cx="1027811" cy="6488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93</xdr:row>
          <xdr:rowOff>28575</xdr:rowOff>
        </xdr:from>
        <xdr:to>
          <xdr:col>6</xdr:col>
          <xdr:colOff>342900</xdr:colOff>
          <xdr:row>95</xdr:row>
          <xdr:rowOff>47625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Yleiskartat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95</xdr:row>
          <xdr:rowOff>19050</xdr:rowOff>
        </xdr:from>
        <xdr:to>
          <xdr:col>6</xdr:col>
          <xdr:colOff>285750</xdr:colOff>
          <xdr:row>97</xdr:row>
          <xdr:rowOff>47625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Suunnitelmakartat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97</xdr:row>
          <xdr:rowOff>28575</xdr:rowOff>
        </xdr:from>
        <xdr:to>
          <xdr:col>8</xdr:col>
          <xdr:colOff>0</xdr:colOff>
          <xdr:row>100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Radan alituksen poikkileikkpiirustus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99</xdr:row>
          <xdr:rowOff>28575</xdr:rowOff>
        </xdr:from>
        <xdr:to>
          <xdr:col>9</xdr:col>
          <xdr:colOff>219075</xdr:colOff>
          <xdr:row>101</xdr:row>
          <xdr:rowOff>47625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Hyväksytetty Kaivantossuunnitelma  / tuentasuunnitelma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101</xdr:row>
          <xdr:rowOff>19050</xdr:rowOff>
        </xdr:from>
        <xdr:to>
          <xdr:col>9</xdr:col>
          <xdr:colOff>276225</xdr:colOff>
          <xdr:row>103</xdr:row>
          <xdr:rowOff>47625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Hyväksytetty siltakiinnityssuunnitelma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105</xdr:row>
          <xdr:rowOff>28575</xdr:rowOff>
        </xdr:from>
        <xdr:to>
          <xdr:col>7</xdr:col>
          <xdr:colOff>371475</xdr:colOff>
          <xdr:row>107</xdr:row>
          <xdr:rowOff>28575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Turvallisuussuunnitelma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107</xdr:row>
          <xdr:rowOff>47625</xdr:rowOff>
        </xdr:from>
        <xdr:to>
          <xdr:col>7</xdr:col>
          <xdr:colOff>190500</xdr:colOff>
          <xdr:row>109</xdr:row>
          <xdr:rowOff>19050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Infrariskikartta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110</xdr:row>
          <xdr:rowOff>0</xdr:rowOff>
        </xdr:from>
        <xdr:to>
          <xdr:col>8</xdr:col>
          <xdr:colOff>142875</xdr:colOff>
          <xdr:row>111</xdr:row>
          <xdr:rowOff>9525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Selvitys alueen suojelukohteista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111</xdr:row>
          <xdr:rowOff>38100</xdr:rowOff>
        </xdr:from>
        <xdr:to>
          <xdr:col>7</xdr:col>
          <xdr:colOff>171450</xdr:colOff>
          <xdr:row>113</xdr:row>
          <xdr:rowOff>19050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Valokuvia kohteesta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113</xdr:row>
          <xdr:rowOff>57150</xdr:rowOff>
        </xdr:from>
        <xdr:to>
          <xdr:col>10</xdr:col>
          <xdr:colOff>66675</xdr:colOff>
          <xdr:row>115</xdr:row>
          <xdr:rowOff>9525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Kaupparekisteriote tai valtakirja nimenkirjoitusoikeudesta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116</xdr:row>
          <xdr:rowOff>0</xdr:rowOff>
        </xdr:from>
        <xdr:to>
          <xdr:col>9</xdr:col>
          <xdr:colOff>123825</xdr:colOff>
          <xdr:row>117</xdr:row>
          <xdr:rowOff>38100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Voimassa oleva Risteämälupa/sijoitussopimus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118</xdr:row>
          <xdr:rowOff>0</xdr:rowOff>
        </xdr:from>
        <xdr:to>
          <xdr:col>9</xdr:col>
          <xdr:colOff>38100</xdr:colOff>
          <xdr:row>119</xdr:row>
          <xdr:rowOff>38100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Sopimus vuokraputken käytöstä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119</xdr:row>
          <xdr:rowOff>133350</xdr:rowOff>
        </xdr:from>
        <xdr:to>
          <xdr:col>2</xdr:col>
          <xdr:colOff>19050</xdr:colOff>
          <xdr:row>121</xdr:row>
          <xdr:rowOff>38100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121</xdr:row>
          <xdr:rowOff>152400</xdr:rowOff>
        </xdr:from>
        <xdr:to>
          <xdr:col>2</xdr:col>
          <xdr:colOff>28575</xdr:colOff>
          <xdr:row>123</xdr:row>
          <xdr:rowOff>38100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103</xdr:row>
          <xdr:rowOff>38100</xdr:rowOff>
        </xdr:from>
        <xdr:to>
          <xdr:col>9</xdr:col>
          <xdr:colOff>266700</xdr:colOff>
          <xdr:row>105</xdr:row>
          <xdr:rowOff>47625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Työselitys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28575</xdr:rowOff>
        </xdr:from>
        <xdr:to>
          <xdr:col>2</xdr:col>
          <xdr:colOff>257175</xdr:colOff>
          <xdr:row>135</xdr:row>
          <xdr:rowOff>38100</xdr:rowOff>
        </xdr:to>
        <xdr:sp macro="" textlink="">
          <xdr:nvSpPr>
            <xdr:cNvPr id="11268" name="Control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3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28575</xdr:rowOff>
        </xdr:from>
        <xdr:to>
          <xdr:col>2</xdr:col>
          <xdr:colOff>257175</xdr:colOff>
          <xdr:row>135</xdr:row>
          <xdr:rowOff>38100</xdr:rowOff>
        </xdr:to>
        <xdr:sp macro="" textlink="">
          <xdr:nvSpPr>
            <xdr:cNvPr id="11269" name="Control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3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28575</xdr:rowOff>
        </xdr:from>
        <xdr:to>
          <xdr:col>2</xdr:col>
          <xdr:colOff>257175</xdr:colOff>
          <xdr:row>135</xdr:row>
          <xdr:rowOff>38100</xdr:rowOff>
        </xdr:to>
        <xdr:sp macro="" textlink="">
          <xdr:nvSpPr>
            <xdr:cNvPr id="11270" name="Control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3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28575</xdr:rowOff>
        </xdr:from>
        <xdr:to>
          <xdr:col>2</xdr:col>
          <xdr:colOff>257175</xdr:colOff>
          <xdr:row>135</xdr:row>
          <xdr:rowOff>38100</xdr:rowOff>
        </xdr:to>
        <xdr:sp macro="" textlink="">
          <xdr:nvSpPr>
            <xdr:cNvPr id="11271" name="Control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3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28575</xdr:rowOff>
        </xdr:from>
        <xdr:to>
          <xdr:col>2</xdr:col>
          <xdr:colOff>257175</xdr:colOff>
          <xdr:row>135</xdr:row>
          <xdr:rowOff>38100</xdr:rowOff>
        </xdr:to>
        <xdr:sp macro="" textlink="">
          <xdr:nvSpPr>
            <xdr:cNvPr id="11272" name="Control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3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28575</xdr:rowOff>
        </xdr:from>
        <xdr:to>
          <xdr:col>2</xdr:col>
          <xdr:colOff>257175</xdr:colOff>
          <xdr:row>135</xdr:row>
          <xdr:rowOff>38100</xdr:rowOff>
        </xdr:to>
        <xdr:sp macro="" textlink="">
          <xdr:nvSpPr>
            <xdr:cNvPr id="11273" name="Control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3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28575</xdr:rowOff>
        </xdr:from>
        <xdr:to>
          <xdr:col>2</xdr:col>
          <xdr:colOff>257175</xdr:colOff>
          <xdr:row>135</xdr:row>
          <xdr:rowOff>38100</xdr:rowOff>
        </xdr:to>
        <xdr:sp macro="" textlink="">
          <xdr:nvSpPr>
            <xdr:cNvPr id="11274" name="Control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3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28575</xdr:rowOff>
        </xdr:from>
        <xdr:to>
          <xdr:col>2</xdr:col>
          <xdr:colOff>257175</xdr:colOff>
          <xdr:row>135</xdr:row>
          <xdr:rowOff>38100</xdr:rowOff>
        </xdr:to>
        <xdr:sp macro="" textlink="">
          <xdr:nvSpPr>
            <xdr:cNvPr id="11275" name="Control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3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28575</xdr:rowOff>
        </xdr:from>
        <xdr:to>
          <xdr:col>2</xdr:col>
          <xdr:colOff>257175</xdr:colOff>
          <xdr:row>135</xdr:row>
          <xdr:rowOff>38100</xdr:rowOff>
        </xdr:to>
        <xdr:sp macro="" textlink="">
          <xdr:nvSpPr>
            <xdr:cNvPr id="11276" name="Control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3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28575</xdr:rowOff>
        </xdr:from>
        <xdr:to>
          <xdr:col>2</xdr:col>
          <xdr:colOff>257175</xdr:colOff>
          <xdr:row>135</xdr:row>
          <xdr:rowOff>38100</xdr:rowOff>
        </xdr:to>
        <xdr:sp macro="" textlink="">
          <xdr:nvSpPr>
            <xdr:cNvPr id="11277" name="Control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3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28575</xdr:rowOff>
        </xdr:from>
        <xdr:to>
          <xdr:col>2</xdr:col>
          <xdr:colOff>257175</xdr:colOff>
          <xdr:row>135</xdr:row>
          <xdr:rowOff>38100</xdr:rowOff>
        </xdr:to>
        <xdr:sp macro="" textlink="">
          <xdr:nvSpPr>
            <xdr:cNvPr id="11278" name="Control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3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28575</xdr:rowOff>
        </xdr:from>
        <xdr:to>
          <xdr:col>2</xdr:col>
          <xdr:colOff>257175</xdr:colOff>
          <xdr:row>135</xdr:row>
          <xdr:rowOff>38100</xdr:rowOff>
        </xdr:to>
        <xdr:sp macro="" textlink="">
          <xdr:nvSpPr>
            <xdr:cNvPr id="11279" name="Control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3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28575</xdr:rowOff>
        </xdr:from>
        <xdr:to>
          <xdr:col>2</xdr:col>
          <xdr:colOff>257175</xdr:colOff>
          <xdr:row>135</xdr:row>
          <xdr:rowOff>38100</xdr:rowOff>
        </xdr:to>
        <xdr:sp macro="" textlink="">
          <xdr:nvSpPr>
            <xdr:cNvPr id="11280" name="Control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3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127</xdr:row>
          <xdr:rowOff>142875</xdr:rowOff>
        </xdr:from>
        <xdr:to>
          <xdr:col>2</xdr:col>
          <xdr:colOff>257175</xdr:colOff>
          <xdr:row>129</xdr:row>
          <xdr:rowOff>47625</xdr:rowOff>
        </xdr:to>
        <xdr:sp macro="" textlink="">
          <xdr:nvSpPr>
            <xdr:cNvPr id="18433" name="Control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5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127</xdr:row>
          <xdr:rowOff>142875</xdr:rowOff>
        </xdr:from>
        <xdr:to>
          <xdr:col>2</xdr:col>
          <xdr:colOff>257175</xdr:colOff>
          <xdr:row>129</xdr:row>
          <xdr:rowOff>47625</xdr:rowOff>
        </xdr:to>
        <xdr:sp macro="" textlink="">
          <xdr:nvSpPr>
            <xdr:cNvPr id="18434" name="Control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5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127</xdr:row>
          <xdr:rowOff>142875</xdr:rowOff>
        </xdr:from>
        <xdr:to>
          <xdr:col>2</xdr:col>
          <xdr:colOff>257175</xdr:colOff>
          <xdr:row>129</xdr:row>
          <xdr:rowOff>47625</xdr:rowOff>
        </xdr:to>
        <xdr:sp macro="" textlink="">
          <xdr:nvSpPr>
            <xdr:cNvPr id="18435" name="Control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5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127</xdr:row>
          <xdr:rowOff>142875</xdr:rowOff>
        </xdr:from>
        <xdr:to>
          <xdr:col>2</xdr:col>
          <xdr:colOff>257175</xdr:colOff>
          <xdr:row>129</xdr:row>
          <xdr:rowOff>47625</xdr:rowOff>
        </xdr:to>
        <xdr:sp macro="" textlink="">
          <xdr:nvSpPr>
            <xdr:cNvPr id="18436" name="Control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5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127</xdr:row>
          <xdr:rowOff>142875</xdr:rowOff>
        </xdr:from>
        <xdr:to>
          <xdr:col>2</xdr:col>
          <xdr:colOff>257175</xdr:colOff>
          <xdr:row>129</xdr:row>
          <xdr:rowOff>47625</xdr:rowOff>
        </xdr:to>
        <xdr:sp macro="" textlink="">
          <xdr:nvSpPr>
            <xdr:cNvPr id="18437" name="Control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5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127</xdr:row>
          <xdr:rowOff>142875</xdr:rowOff>
        </xdr:from>
        <xdr:to>
          <xdr:col>2</xdr:col>
          <xdr:colOff>257175</xdr:colOff>
          <xdr:row>129</xdr:row>
          <xdr:rowOff>47625</xdr:rowOff>
        </xdr:to>
        <xdr:sp macro="" textlink="">
          <xdr:nvSpPr>
            <xdr:cNvPr id="18438" name="Control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5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127</xdr:row>
          <xdr:rowOff>142875</xdr:rowOff>
        </xdr:from>
        <xdr:to>
          <xdr:col>2</xdr:col>
          <xdr:colOff>257175</xdr:colOff>
          <xdr:row>129</xdr:row>
          <xdr:rowOff>47625</xdr:rowOff>
        </xdr:to>
        <xdr:sp macro="" textlink="">
          <xdr:nvSpPr>
            <xdr:cNvPr id="18439" name="Control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5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127</xdr:row>
          <xdr:rowOff>142875</xdr:rowOff>
        </xdr:from>
        <xdr:to>
          <xdr:col>2</xdr:col>
          <xdr:colOff>257175</xdr:colOff>
          <xdr:row>129</xdr:row>
          <xdr:rowOff>47625</xdr:rowOff>
        </xdr:to>
        <xdr:sp macro="" textlink="">
          <xdr:nvSpPr>
            <xdr:cNvPr id="18440" name="Control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5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127</xdr:row>
          <xdr:rowOff>142875</xdr:rowOff>
        </xdr:from>
        <xdr:to>
          <xdr:col>2</xdr:col>
          <xdr:colOff>257175</xdr:colOff>
          <xdr:row>129</xdr:row>
          <xdr:rowOff>47625</xdr:rowOff>
        </xdr:to>
        <xdr:sp macro="" textlink="">
          <xdr:nvSpPr>
            <xdr:cNvPr id="18441" name="Control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5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127</xdr:row>
          <xdr:rowOff>142875</xdr:rowOff>
        </xdr:from>
        <xdr:to>
          <xdr:col>2</xdr:col>
          <xdr:colOff>257175</xdr:colOff>
          <xdr:row>129</xdr:row>
          <xdr:rowOff>47625</xdr:rowOff>
        </xdr:to>
        <xdr:sp macro="" textlink="">
          <xdr:nvSpPr>
            <xdr:cNvPr id="18442" name="Control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5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127</xdr:row>
          <xdr:rowOff>142875</xdr:rowOff>
        </xdr:from>
        <xdr:to>
          <xdr:col>2</xdr:col>
          <xdr:colOff>257175</xdr:colOff>
          <xdr:row>129</xdr:row>
          <xdr:rowOff>47625</xdr:rowOff>
        </xdr:to>
        <xdr:sp macro="" textlink="">
          <xdr:nvSpPr>
            <xdr:cNvPr id="18443" name="Control 11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5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127</xdr:row>
          <xdr:rowOff>142875</xdr:rowOff>
        </xdr:from>
        <xdr:to>
          <xdr:col>2</xdr:col>
          <xdr:colOff>257175</xdr:colOff>
          <xdr:row>129</xdr:row>
          <xdr:rowOff>47625</xdr:rowOff>
        </xdr:to>
        <xdr:sp macro="" textlink="">
          <xdr:nvSpPr>
            <xdr:cNvPr id="18444" name="Control 12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5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127</xdr:row>
          <xdr:rowOff>142875</xdr:rowOff>
        </xdr:from>
        <xdr:to>
          <xdr:col>2</xdr:col>
          <xdr:colOff>257175</xdr:colOff>
          <xdr:row>129</xdr:row>
          <xdr:rowOff>47625</xdr:rowOff>
        </xdr:to>
        <xdr:sp macro="" textlink="">
          <xdr:nvSpPr>
            <xdr:cNvPr id="18445" name="Control 13" hidden="1">
              <a:extLst>
                <a:ext uri="{63B3BB69-23CF-44E3-9099-C40C66FF867C}">
                  <a14:compatExt spid="_x0000_s18445"/>
                </a:ext>
                <a:ext uri="{FF2B5EF4-FFF2-40B4-BE49-F238E27FC236}">
                  <a16:creationId xmlns:a16="http://schemas.microsoft.com/office/drawing/2014/main" id="{00000000-0008-0000-0500-00000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19051</xdr:rowOff>
    </xdr:from>
    <xdr:to>
      <xdr:col>0</xdr:col>
      <xdr:colOff>1428750</xdr:colOff>
      <xdr:row>7</xdr:row>
      <xdr:rowOff>114301</xdr:rowOff>
    </xdr:to>
    <xdr:pic>
      <xdr:nvPicPr>
        <xdr:cNvPr id="3" name="Picture 3" descr="A picture containing clock, bridge&#10;&#10;Description automatically generated">
          <a:extLst>
            <a:ext uri="{FF2B5EF4-FFF2-40B4-BE49-F238E27FC236}">
              <a16:creationId xmlns:a16="http://schemas.microsoft.com/office/drawing/2014/main" id="{659DF73C-D2C2-4ED5-9AD4-255F52911B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61926"/>
          <a:ext cx="1409700" cy="108585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Ramboll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7.xml"/><Relationship Id="rId18" Type="http://schemas.openxmlformats.org/officeDocument/2006/relationships/control" Target="../activeX/activeX12.xml"/><Relationship Id="rId26" Type="http://schemas.openxmlformats.org/officeDocument/2006/relationships/ctrlProp" Target="../ctrlProps/ctrlProp6.xml"/><Relationship Id="rId3" Type="http://schemas.openxmlformats.org/officeDocument/2006/relationships/printerSettings" Target="../printerSettings/printerSettings1.bin"/><Relationship Id="rId21" Type="http://schemas.openxmlformats.org/officeDocument/2006/relationships/ctrlProp" Target="../ctrlProps/ctrlProp1.xml"/><Relationship Id="rId34" Type="http://schemas.openxmlformats.org/officeDocument/2006/relationships/ctrlProp" Target="../ctrlProps/ctrlProp14.xml"/><Relationship Id="rId7" Type="http://schemas.openxmlformats.org/officeDocument/2006/relationships/image" Target="../media/image1.emf"/><Relationship Id="rId12" Type="http://schemas.openxmlformats.org/officeDocument/2006/relationships/control" Target="../activeX/activeX6.xml"/><Relationship Id="rId17" Type="http://schemas.openxmlformats.org/officeDocument/2006/relationships/control" Target="../activeX/activeX11.xml"/><Relationship Id="rId25" Type="http://schemas.openxmlformats.org/officeDocument/2006/relationships/ctrlProp" Target="../ctrlProps/ctrlProp5.xml"/><Relationship Id="rId33" Type="http://schemas.openxmlformats.org/officeDocument/2006/relationships/ctrlProp" Target="../ctrlProps/ctrlProp13.xml"/><Relationship Id="rId2" Type="http://schemas.openxmlformats.org/officeDocument/2006/relationships/hyperlink" Target="https://vayla.fi/documents/25230764/47264414/Rataverkko_01012021.pdf/2d56780c-9d86-8695-02b5-37031b9e69d8/Rataverkko_01012021.pdf/Rataverkko_01012021.pdf?t=1608032206939" TargetMode="External"/><Relationship Id="rId16" Type="http://schemas.openxmlformats.org/officeDocument/2006/relationships/control" Target="../activeX/activeX10.xml"/><Relationship Id="rId20" Type="http://schemas.openxmlformats.org/officeDocument/2006/relationships/image" Target="../media/image2.emf"/><Relationship Id="rId29" Type="http://schemas.openxmlformats.org/officeDocument/2006/relationships/ctrlProp" Target="../ctrlProps/ctrlProp9.xml"/><Relationship Id="rId1" Type="http://schemas.openxmlformats.org/officeDocument/2006/relationships/hyperlink" Target="https://vayla.fi/documents/20473/23375/Rataverkko2018_web.pdf/afb63fc3-22cb-4a6b-a503-db3dd90b7ea1" TargetMode="External"/><Relationship Id="rId6" Type="http://schemas.openxmlformats.org/officeDocument/2006/relationships/control" Target="../activeX/activeX1.xml"/><Relationship Id="rId11" Type="http://schemas.openxmlformats.org/officeDocument/2006/relationships/control" Target="../activeX/activeX5.xml"/><Relationship Id="rId24" Type="http://schemas.openxmlformats.org/officeDocument/2006/relationships/ctrlProp" Target="../ctrlProps/ctrlProp4.xml"/><Relationship Id="rId32" Type="http://schemas.openxmlformats.org/officeDocument/2006/relationships/ctrlProp" Target="../ctrlProps/ctrlProp12.xml"/><Relationship Id="rId5" Type="http://schemas.openxmlformats.org/officeDocument/2006/relationships/vmlDrawing" Target="../drawings/vmlDrawing1.vml"/><Relationship Id="rId15" Type="http://schemas.openxmlformats.org/officeDocument/2006/relationships/control" Target="../activeX/activeX9.xml"/><Relationship Id="rId23" Type="http://schemas.openxmlformats.org/officeDocument/2006/relationships/ctrlProp" Target="../ctrlProps/ctrlProp3.xml"/><Relationship Id="rId28" Type="http://schemas.openxmlformats.org/officeDocument/2006/relationships/ctrlProp" Target="../ctrlProps/ctrlProp8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3.xml"/><Relationship Id="rId31" Type="http://schemas.openxmlformats.org/officeDocument/2006/relationships/ctrlProp" Target="../ctrlProps/ctrlProp11.xml"/><Relationship Id="rId4" Type="http://schemas.openxmlformats.org/officeDocument/2006/relationships/drawing" Target="../drawings/drawing1.xml"/><Relationship Id="rId9" Type="http://schemas.openxmlformats.org/officeDocument/2006/relationships/control" Target="../activeX/activeX3.xml"/><Relationship Id="rId14" Type="http://schemas.openxmlformats.org/officeDocument/2006/relationships/control" Target="../activeX/activeX8.xml"/><Relationship Id="rId22" Type="http://schemas.openxmlformats.org/officeDocument/2006/relationships/ctrlProp" Target="../ctrlProps/ctrlProp2.xml"/><Relationship Id="rId27" Type="http://schemas.openxmlformats.org/officeDocument/2006/relationships/ctrlProp" Target="../ctrlProps/ctrlProp7.xml"/><Relationship Id="rId30" Type="http://schemas.openxmlformats.org/officeDocument/2006/relationships/ctrlProp" Target="../ctrlProps/ctrlProp10.xml"/><Relationship Id="rId35" Type="http://schemas.openxmlformats.org/officeDocument/2006/relationships/ctrlProp" Target="../ctrlProps/ctrlProp15.xml"/><Relationship Id="rId8" Type="http://schemas.openxmlformats.org/officeDocument/2006/relationships/control" Target="../activeX/activeX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julkinen.vayla.fi/oskari/?loginState=failed" TargetMode="External"/><Relationship Id="rId1" Type="http://schemas.openxmlformats.org/officeDocument/2006/relationships/hyperlink" Target="https://julkinen.vayla.fi/oskari/?loginState=failed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5.xml"/><Relationship Id="rId13" Type="http://schemas.openxmlformats.org/officeDocument/2006/relationships/control" Target="../activeX/activeX20.xml"/><Relationship Id="rId18" Type="http://schemas.openxmlformats.org/officeDocument/2006/relationships/control" Target="../activeX/activeX25.xml"/><Relationship Id="rId3" Type="http://schemas.openxmlformats.org/officeDocument/2006/relationships/printerSettings" Target="../printerSettings/printerSettings3.bin"/><Relationship Id="rId7" Type="http://schemas.openxmlformats.org/officeDocument/2006/relationships/image" Target="../media/image4.emf"/><Relationship Id="rId12" Type="http://schemas.openxmlformats.org/officeDocument/2006/relationships/control" Target="../activeX/activeX19.xml"/><Relationship Id="rId17" Type="http://schemas.openxmlformats.org/officeDocument/2006/relationships/control" Target="../activeX/activeX24.xml"/><Relationship Id="rId2" Type="http://schemas.openxmlformats.org/officeDocument/2006/relationships/hyperlink" Target="https://julkinen.vayla.fi/oskari/?loginState=failed" TargetMode="External"/><Relationship Id="rId16" Type="http://schemas.openxmlformats.org/officeDocument/2006/relationships/control" Target="../activeX/activeX23.xml"/><Relationship Id="rId1" Type="http://schemas.openxmlformats.org/officeDocument/2006/relationships/hyperlink" Target="https://julkinen.vayla.fi/oskari/?loginState=failed" TargetMode="External"/><Relationship Id="rId6" Type="http://schemas.openxmlformats.org/officeDocument/2006/relationships/control" Target="../activeX/activeX14.xml"/><Relationship Id="rId11" Type="http://schemas.openxmlformats.org/officeDocument/2006/relationships/control" Target="../activeX/activeX18.xml"/><Relationship Id="rId5" Type="http://schemas.openxmlformats.org/officeDocument/2006/relationships/vmlDrawing" Target="../drawings/vmlDrawing2.vml"/><Relationship Id="rId15" Type="http://schemas.openxmlformats.org/officeDocument/2006/relationships/control" Target="../activeX/activeX22.xml"/><Relationship Id="rId10" Type="http://schemas.openxmlformats.org/officeDocument/2006/relationships/control" Target="../activeX/activeX17.xml"/><Relationship Id="rId19" Type="http://schemas.openxmlformats.org/officeDocument/2006/relationships/control" Target="../activeX/activeX26.xml"/><Relationship Id="rId4" Type="http://schemas.openxmlformats.org/officeDocument/2006/relationships/drawing" Target="../drawings/drawing2.xml"/><Relationship Id="rId9" Type="http://schemas.openxmlformats.org/officeDocument/2006/relationships/control" Target="../activeX/activeX16.xml"/><Relationship Id="rId14" Type="http://schemas.openxmlformats.org/officeDocument/2006/relationships/control" Target="../activeX/activeX2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8.xml"/><Relationship Id="rId13" Type="http://schemas.openxmlformats.org/officeDocument/2006/relationships/control" Target="../activeX/activeX33.xml"/><Relationship Id="rId18" Type="http://schemas.openxmlformats.org/officeDocument/2006/relationships/control" Target="../activeX/activeX38.xml"/><Relationship Id="rId3" Type="http://schemas.openxmlformats.org/officeDocument/2006/relationships/printerSettings" Target="../printerSettings/printerSettings5.bin"/><Relationship Id="rId7" Type="http://schemas.openxmlformats.org/officeDocument/2006/relationships/image" Target="../media/image4.emf"/><Relationship Id="rId12" Type="http://schemas.openxmlformats.org/officeDocument/2006/relationships/control" Target="../activeX/activeX32.xml"/><Relationship Id="rId17" Type="http://schemas.openxmlformats.org/officeDocument/2006/relationships/control" Target="../activeX/activeX37.xml"/><Relationship Id="rId2" Type="http://schemas.openxmlformats.org/officeDocument/2006/relationships/hyperlink" Target="https://julkinen.vayla.fi/oskari/?loginState=failed" TargetMode="External"/><Relationship Id="rId16" Type="http://schemas.openxmlformats.org/officeDocument/2006/relationships/control" Target="../activeX/activeX36.xml"/><Relationship Id="rId1" Type="http://schemas.openxmlformats.org/officeDocument/2006/relationships/hyperlink" Target="https://julkinen.vayla.fi/oskari/?loginState=failed" TargetMode="External"/><Relationship Id="rId6" Type="http://schemas.openxmlformats.org/officeDocument/2006/relationships/control" Target="../activeX/activeX27.xml"/><Relationship Id="rId11" Type="http://schemas.openxmlformats.org/officeDocument/2006/relationships/control" Target="../activeX/activeX31.xml"/><Relationship Id="rId5" Type="http://schemas.openxmlformats.org/officeDocument/2006/relationships/vmlDrawing" Target="../drawings/vmlDrawing3.vml"/><Relationship Id="rId15" Type="http://schemas.openxmlformats.org/officeDocument/2006/relationships/control" Target="../activeX/activeX35.xml"/><Relationship Id="rId10" Type="http://schemas.openxmlformats.org/officeDocument/2006/relationships/control" Target="../activeX/activeX30.xml"/><Relationship Id="rId19" Type="http://schemas.openxmlformats.org/officeDocument/2006/relationships/control" Target="../activeX/activeX39.xml"/><Relationship Id="rId4" Type="http://schemas.openxmlformats.org/officeDocument/2006/relationships/drawing" Target="../drawings/drawing3.xml"/><Relationship Id="rId9" Type="http://schemas.openxmlformats.org/officeDocument/2006/relationships/control" Target="../activeX/activeX29.xml"/><Relationship Id="rId14" Type="http://schemas.openxmlformats.org/officeDocument/2006/relationships/control" Target="../activeX/activeX3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139"/>
  <sheetViews>
    <sheetView showGridLines="0" zoomScale="145" zoomScaleNormal="145" zoomScaleSheetLayoutView="130" workbookViewId="0">
      <selection activeCell="G2" sqref="G2:M2"/>
    </sheetView>
  </sheetViews>
  <sheetFormatPr defaultColWidth="9" defaultRowHeight="12.75" x14ac:dyDescent="0.2"/>
  <cols>
    <col min="1" max="1" width="4.625" style="8" customWidth="1"/>
    <col min="2" max="2" width="1.875" style="4" customWidth="1"/>
    <col min="3" max="7" width="4.75" style="4" customWidth="1"/>
    <col min="8" max="8" width="5.25" style="4" customWidth="1"/>
    <col min="9" max="18" width="4.75" style="4" customWidth="1"/>
    <col min="19" max="19" width="5.5" style="4" customWidth="1"/>
    <col min="20" max="20" width="12.75" style="4" customWidth="1"/>
    <col min="21" max="23" width="9.75" style="4" customWidth="1"/>
    <col min="24" max="24" width="9.875" style="4" customWidth="1"/>
    <col min="25" max="25" width="12.875" style="4" customWidth="1"/>
    <col min="26" max="16384" width="9" style="4"/>
  </cols>
  <sheetData>
    <row r="1" spans="1:25" ht="6" customHeight="1" x14ac:dyDescent="0.2">
      <c r="A1" s="74"/>
      <c r="B1" s="21"/>
      <c r="C1" s="21"/>
      <c r="D1" s="48"/>
      <c r="E1" s="48"/>
      <c r="F1" s="48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25" ht="14.1" customHeight="1" x14ac:dyDescent="0.2">
      <c r="B2" s="21"/>
      <c r="C2" s="21"/>
      <c r="D2" s="48"/>
      <c r="E2" s="48"/>
      <c r="F2" s="48"/>
      <c r="G2" s="141" t="s">
        <v>162</v>
      </c>
      <c r="H2" s="141"/>
      <c r="I2" s="141"/>
      <c r="J2" s="141"/>
      <c r="K2" s="141"/>
      <c r="L2" s="141"/>
      <c r="M2" s="141"/>
      <c r="N2" s="49"/>
      <c r="O2" s="49"/>
      <c r="P2" s="49"/>
      <c r="Q2" s="49"/>
      <c r="R2" s="49"/>
      <c r="Y2" s="41"/>
    </row>
    <row r="3" spans="1:25" ht="6" customHeight="1" x14ac:dyDescent="0.2">
      <c r="B3" s="21"/>
      <c r="C3" s="21"/>
      <c r="D3" s="48"/>
      <c r="E3" s="48"/>
      <c r="F3" s="48"/>
      <c r="G3" s="76"/>
      <c r="H3" s="76"/>
      <c r="I3" s="76"/>
      <c r="J3" s="76"/>
      <c r="K3" s="76"/>
      <c r="L3" s="76"/>
      <c r="M3" s="76"/>
      <c r="N3" s="76"/>
      <c r="O3" s="76"/>
      <c r="P3" s="49"/>
      <c r="Q3" s="49"/>
      <c r="R3" s="49"/>
      <c r="Y3" s="41"/>
    </row>
    <row r="4" spans="1:25" ht="14.1" customHeight="1" x14ac:dyDescent="0.2">
      <c r="B4" s="21"/>
      <c r="C4" s="21"/>
      <c r="D4" s="48"/>
      <c r="E4" s="48"/>
      <c r="F4" s="48"/>
      <c r="G4" s="141" t="s">
        <v>163</v>
      </c>
      <c r="H4" s="141"/>
      <c r="I4" s="141"/>
      <c r="J4" s="141"/>
      <c r="K4" s="141"/>
      <c r="L4" s="141"/>
      <c r="M4" s="141"/>
      <c r="N4" s="141"/>
      <c r="O4" s="141"/>
      <c r="P4" s="141"/>
      <c r="Q4" s="49"/>
      <c r="R4" s="49"/>
      <c r="Y4" s="41"/>
    </row>
    <row r="5" spans="1:25" ht="15" customHeight="1" x14ac:dyDescent="0.2">
      <c r="B5" s="21"/>
      <c r="C5" s="21"/>
      <c r="D5" s="48"/>
      <c r="E5" s="48"/>
      <c r="F5" s="50"/>
      <c r="G5" s="51"/>
      <c r="H5" s="5"/>
      <c r="I5" s="5"/>
      <c r="J5" s="5"/>
      <c r="K5" s="5"/>
      <c r="L5" s="5"/>
      <c r="N5" s="142"/>
      <c r="O5" s="142"/>
      <c r="Y5" s="41"/>
    </row>
    <row r="6" spans="1:25" ht="9.9499999999999993" customHeight="1" x14ac:dyDescent="0.2">
      <c r="B6" s="21"/>
      <c r="C6" s="21"/>
      <c r="D6" s="48"/>
      <c r="E6" s="48"/>
      <c r="F6" s="50"/>
      <c r="G6" s="51"/>
      <c r="H6" s="5"/>
      <c r="I6" s="5"/>
      <c r="J6" s="5"/>
      <c r="K6" s="5"/>
      <c r="L6" s="5"/>
      <c r="N6" s="77"/>
      <c r="O6" s="77"/>
      <c r="Y6" s="41"/>
    </row>
    <row r="7" spans="1:25" ht="12" customHeight="1" x14ac:dyDescent="0.2">
      <c r="B7" s="152" t="s">
        <v>245</v>
      </c>
      <c r="C7" s="152"/>
      <c r="D7" s="152"/>
      <c r="E7" s="152"/>
      <c r="F7" s="153"/>
      <c r="G7" s="132" t="s">
        <v>117</v>
      </c>
      <c r="H7" s="133"/>
      <c r="I7" s="133"/>
      <c r="J7" s="134"/>
      <c r="K7" s="52"/>
      <c r="L7" s="6"/>
      <c r="M7" s="6"/>
      <c r="N7" s="6"/>
      <c r="O7" s="6"/>
      <c r="P7" s="6"/>
      <c r="Q7" s="8"/>
    </row>
    <row r="8" spans="1:25" ht="6" customHeight="1" x14ac:dyDescent="0.2">
      <c r="G8" s="9"/>
      <c r="H8" s="9"/>
      <c r="I8" s="9"/>
      <c r="J8" s="6"/>
      <c r="K8" s="6"/>
      <c r="L8" s="6"/>
      <c r="M8" s="6"/>
      <c r="N8" s="6"/>
      <c r="O8" s="9"/>
      <c r="P8" s="9"/>
      <c r="Q8" s="52"/>
      <c r="R8" s="8"/>
    </row>
    <row r="9" spans="1:25" ht="12" customHeight="1" x14ac:dyDescent="0.2">
      <c r="B9" s="46" t="s">
        <v>174</v>
      </c>
      <c r="G9" s="132" t="s">
        <v>200</v>
      </c>
      <c r="H9" s="133"/>
      <c r="I9" s="133"/>
      <c r="J9" s="134"/>
      <c r="K9" s="6"/>
      <c r="L9" s="6"/>
      <c r="M9" s="6"/>
      <c r="N9" s="6"/>
      <c r="O9" s="9"/>
      <c r="P9" s="9"/>
      <c r="Q9" s="52"/>
      <c r="R9" s="8"/>
    </row>
    <row r="10" spans="1:25" ht="6" customHeight="1" x14ac:dyDescent="0.2">
      <c r="G10" s="9"/>
      <c r="H10" s="9"/>
      <c r="I10" s="9"/>
      <c r="J10" s="6"/>
      <c r="K10" s="6"/>
      <c r="L10" s="6"/>
      <c r="M10" s="6"/>
      <c r="N10" s="6"/>
      <c r="O10" s="9"/>
      <c r="P10" s="9"/>
      <c r="Q10" s="52"/>
      <c r="R10" s="8"/>
    </row>
    <row r="11" spans="1:25" ht="12" customHeight="1" x14ac:dyDescent="0.2">
      <c r="B11" s="46" t="s">
        <v>175</v>
      </c>
      <c r="G11" s="132" t="s">
        <v>244</v>
      </c>
      <c r="H11" s="133"/>
      <c r="I11" s="133"/>
      <c r="J11" s="134"/>
      <c r="K11" s="6"/>
      <c r="L11" s="6"/>
      <c r="M11" s="6"/>
      <c r="N11" s="6"/>
      <c r="O11" s="9"/>
      <c r="P11" s="9"/>
      <c r="Q11" s="52"/>
      <c r="R11" s="8"/>
    </row>
    <row r="12" spans="1:25" ht="6" customHeight="1" x14ac:dyDescent="0.2">
      <c r="B12" s="39"/>
      <c r="G12" s="47"/>
      <c r="H12" s="47"/>
      <c r="I12" s="47"/>
      <c r="J12" s="47"/>
      <c r="K12" s="6"/>
      <c r="L12" s="6"/>
      <c r="M12" s="6"/>
      <c r="N12" s="6"/>
      <c r="O12" s="9"/>
      <c r="P12" s="9"/>
      <c r="Q12" s="52"/>
      <c r="R12" s="8"/>
    </row>
    <row r="13" spans="1:25" ht="12" customHeight="1" x14ac:dyDescent="0.2">
      <c r="G13" s="47" t="s">
        <v>172</v>
      </c>
      <c r="H13" s="9"/>
      <c r="I13" s="9"/>
      <c r="J13" s="6"/>
      <c r="K13" s="6"/>
      <c r="L13" s="6"/>
      <c r="M13" s="6"/>
      <c r="N13" s="6"/>
      <c r="O13" s="9"/>
      <c r="P13" s="9"/>
      <c r="Q13" s="52"/>
      <c r="R13" s="8"/>
    </row>
    <row r="14" spans="1:25" ht="12" customHeight="1" x14ac:dyDescent="0.2">
      <c r="G14" s="154"/>
      <c r="H14" s="155"/>
      <c r="I14" s="155"/>
      <c r="J14" s="155"/>
      <c r="K14" s="155"/>
      <c r="L14" s="155"/>
      <c r="M14" s="155"/>
      <c r="N14" s="155"/>
      <c r="O14" s="156"/>
      <c r="P14" s="9"/>
      <c r="Q14" s="52"/>
      <c r="R14" s="8"/>
    </row>
    <row r="15" spans="1:25" ht="12" customHeight="1" x14ac:dyDescent="0.2">
      <c r="G15" s="157"/>
      <c r="H15" s="158"/>
      <c r="I15" s="158"/>
      <c r="J15" s="158"/>
      <c r="K15" s="158"/>
      <c r="L15" s="158"/>
      <c r="M15" s="158"/>
      <c r="N15" s="158"/>
      <c r="O15" s="159"/>
      <c r="P15" s="9"/>
      <c r="Q15" s="52"/>
      <c r="R15" s="8"/>
    </row>
    <row r="16" spans="1:25" ht="12" customHeight="1" x14ac:dyDescent="0.2">
      <c r="G16" s="157"/>
      <c r="H16" s="158"/>
      <c r="I16" s="158"/>
      <c r="J16" s="158"/>
      <c r="K16" s="158"/>
      <c r="L16" s="158"/>
      <c r="M16" s="158"/>
      <c r="N16" s="158"/>
      <c r="O16" s="159"/>
      <c r="P16" s="9"/>
      <c r="Q16" s="52"/>
      <c r="R16" s="8"/>
    </row>
    <row r="17" spans="2:18" ht="12" customHeight="1" x14ac:dyDescent="0.2">
      <c r="G17" s="160"/>
      <c r="H17" s="161"/>
      <c r="I17" s="161"/>
      <c r="J17" s="161"/>
      <c r="K17" s="161"/>
      <c r="L17" s="161"/>
      <c r="M17" s="161"/>
      <c r="N17" s="161"/>
      <c r="O17" s="162"/>
      <c r="P17" s="9"/>
      <c r="Q17" s="52"/>
      <c r="R17" s="8"/>
    </row>
    <row r="18" spans="2:18" ht="12" customHeight="1" x14ac:dyDescent="0.2">
      <c r="G18" s="53"/>
      <c r="H18" s="53"/>
      <c r="I18" s="53"/>
      <c r="J18" s="53"/>
      <c r="K18" s="53"/>
      <c r="L18" s="53"/>
      <c r="M18" s="53"/>
      <c r="N18" s="53"/>
      <c r="O18" s="53"/>
      <c r="P18" s="9"/>
      <c r="Q18" s="52"/>
      <c r="R18" s="8"/>
    </row>
    <row r="19" spans="2:18" ht="13.15" customHeight="1" x14ac:dyDescent="0.2">
      <c r="B19" s="40" t="s">
        <v>102</v>
      </c>
      <c r="C19" s="47"/>
      <c r="D19" s="47"/>
      <c r="E19" s="47"/>
      <c r="F19" s="52"/>
      <c r="G19" s="47"/>
      <c r="H19" s="53"/>
      <c r="I19" s="53"/>
      <c r="J19" s="53"/>
      <c r="K19" s="53"/>
      <c r="L19" s="53"/>
      <c r="M19" s="53"/>
      <c r="N19" s="53"/>
      <c r="O19" s="47"/>
      <c r="P19" s="47"/>
      <c r="Q19" s="52"/>
      <c r="R19" s="8"/>
    </row>
    <row r="20" spans="2:18" ht="6" customHeight="1" x14ac:dyDescent="0.2">
      <c r="B20" s="40"/>
      <c r="C20" s="47"/>
      <c r="D20" s="47"/>
      <c r="E20" s="47"/>
      <c r="F20" s="52"/>
      <c r="G20" s="47"/>
      <c r="H20" s="53"/>
      <c r="I20" s="53"/>
      <c r="J20" s="53"/>
      <c r="K20" s="53"/>
      <c r="L20" s="53"/>
      <c r="M20" s="53"/>
      <c r="N20" s="53"/>
      <c r="O20" s="47"/>
      <c r="P20" s="47"/>
      <c r="Q20" s="52"/>
      <c r="R20" s="8"/>
    </row>
    <row r="21" spans="2:18" ht="12" customHeight="1" x14ac:dyDescent="0.2">
      <c r="B21" s="146" t="s">
        <v>103</v>
      </c>
      <c r="C21" s="146"/>
      <c r="D21" s="146"/>
      <c r="E21" s="47"/>
      <c r="F21" s="52"/>
      <c r="G21" s="129"/>
      <c r="H21" s="130"/>
      <c r="I21" s="130"/>
      <c r="J21" s="130"/>
      <c r="K21" s="130"/>
      <c r="L21" s="130"/>
      <c r="M21" s="130"/>
      <c r="N21" s="130"/>
      <c r="O21" s="130"/>
      <c r="P21" s="131"/>
      <c r="Q21" s="52"/>
      <c r="R21" s="8"/>
    </row>
    <row r="22" spans="2:18" ht="6" customHeight="1" x14ac:dyDescent="0.2">
      <c r="C22" s="47"/>
      <c r="D22" s="47"/>
      <c r="E22" s="47"/>
      <c r="F22" s="52"/>
      <c r="G22" s="47"/>
      <c r="H22" s="53"/>
      <c r="I22" s="53"/>
      <c r="J22" s="53"/>
      <c r="K22" s="53"/>
      <c r="L22" s="53"/>
      <c r="M22" s="53"/>
      <c r="N22" s="53"/>
      <c r="O22" s="47"/>
      <c r="P22" s="47"/>
      <c r="Q22" s="52"/>
      <c r="R22" s="8"/>
    </row>
    <row r="23" spans="2:18" ht="12" customHeight="1" x14ac:dyDescent="0.2">
      <c r="B23" s="47" t="s">
        <v>104</v>
      </c>
      <c r="C23" s="47"/>
      <c r="D23" s="47"/>
      <c r="E23" s="47"/>
      <c r="F23" s="52"/>
      <c r="G23" s="129"/>
      <c r="H23" s="130"/>
      <c r="I23" s="130"/>
      <c r="J23" s="130"/>
      <c r="K23" s="130"/>
      <c r="L23" s="130"/>
      <c r="M23" s="130"/>
      <c r="N23" s="130"/>
      <c r="O23" s="130"/>
      <c r="P23" s="131"/>
      <c r="Q23" s="52"/>
      <c r="R23" s="8"/>
    </row>
    <row r="24" spans="2:18" ht="6" customHeight="1" x14ac:dyDescent="0.2">
      <c r="B24" s="47"/>
      <c r="C24" s="47"/>
      <c r="D24" s="47"/>
      <c r="E24" s="47"/>
      <c r="F24" s="52"/>
      <c r="G24" s="47"/>
      <c r="H24" s="53"/>
      <c r="I24" s="53"/>
      <c r="J24" s="53"/>
      <c r="K24" s="53"/>
      <c r="L24" s="53"/>
      <c r="M24" s="53"/>
      <c r="N24" s="53"/>
      <c r="O24" s="47"/>
      <c r="P24" s="47"/>
      <c r="Q24" s="52"/>
      <c r="R24" s="8"/>
    </row>
    <row r="25" spans="2:18" ht="12" customHeight="1" x14ac:dyDescent="0.2">
      <c r="B25" s="47" t="s">
        <v>107</v>
      </c>
      <c r="C25" s="47"/>
      <c r="D25" s="47"/>
      <c r="E25" s="47"/>
      <c r="F25" s="52"/>
      <c r="G25" s="129"/>
      <c r="H25" s="130"/>
      <c r="I25" s="130"/>
      <c r="J25" s="130"/>
      <c r="K25" s="130"/>
      <c r="L25" s="130"/>
      <c r="M25" s="130"/>
      <c r="N25" s="130"/>
      <c r="O25" s="130"/>
      <c r="P25" s="131"/>
      <c r="Q25" s="52"/>
      <c r="R25" s="8"/>
    </row>
    <row r="26" spans="2:18" ht="6" customHeight="1" x14ac:dyDescent="0.2">
      <c r="B26" s="47"/>
      <c r="C26" s="47"/>
      <c r="D26" s="47"/>
      <c r="E26" s="47"/>
      <c r="F26" s="52"/>
      <c r="G26" s="47"/>
      <c r="H26" s="53"/>
      <c r="I26" s="53"/>
      <c r="J26" s="53"/>
      <c r="K26" s="53"/>
      <c r="L26" s="53"/>
      <c r="M26" s="53"/>
      <c r="N26" s="53"/>
      <c r="O26" s="47"/>
      <c r="P26" s="47"/>
      <c r="Q26" s="52"/>
      <c r="R26" s="8"/>
    </row>
    <row r="27" spans="2:18" ht="12" customHeight="1" x14ac:dyDescent="0.2">
      <c r="B27" s="47" t="s">
        <v>106</v>
      </c>
      <c r="C27" s="47"/>
      <c r="D27" s="47"/>
      <c r="E27" s="47"/>
      <c r="F27" s="52"/>
      <c r="G27" s="129"/>
      <c r="H27" s="130"/>
      <c r="I27" s="130"/>
      <c r="J27" s="130"/>
      <c r="K27" s="130"/>
      <c r="L27" s="130"/>
      <c r="M27" s="130"/>
      <c r="N27" s="130"/>
      <c r="O27" s="130"/>
      <c r="P27" s="131"/>
      <c r="Q27" s="52"/>
      <c r="R27" s="8"/>
    </row>
    <row r="28" spans="2:18" ht="6" customHeight="1" x14ac:dyDescent="0.2">
      <c r="B28" s="47"/>
      <c r="C28" s="47"/>
      <c r="D28" s="47"/>
      <c r="E28" s="47"/>
      <c r="F28" s="52"/>
      <c r="G28" s="47"/>
      <c r="H28" s="53"/>
      <c r="I28" s="53"/>
      <c r="J28" s="53"/>
      <c r="K28" s="53"/>
      <c r="L28" s="53"/>
      <c r="M28" s="53"/>
      <c r="N28" s="53"/>
      <c r="O28" s="47"/>
      <c r="P28" s="47"/>
      <c r="Q28" s="52"/>
      <c r="R28" s="8"/>
    </row>
    <row r="29" spans="2:18" ht="12" customHeight="1" x14ac:dyDescent="0.2">
      <c r="B29" s="47" t="s">
        <v>108</v>
      </c>
      <c r="C29" s="47"/>
      <c r="D29" s="47"/>
      <c r="E29" s="47"/>
      <c r="F29" s="52"/>
      <c r="G29" s="129"/>
      <c r="H29" s="130"/>
      <c r="I29" s="130"/>
      <c r="J29" s="130"/>
      <c r="K29" s="130"/>
      <c r="L29" s="130"/>
      <c r="M29" s="130"/>
      <c r="N29" s="130"/>
      <c r="O29" s="130"/>
      <c r="P29" s="131"/>
      <c r="Q29" s="52"/>
      <c r="R29" s="8"/>
    </row>
    <row r="30" spans="2:18" ht="6" customHeight="1" x14ac:dyDescent="0.2">
      <c r="B30" s="47"/>
      <c r="C30" s="47"/>
      <c r="D30" s="47"/>
      <c r="E30" s="47"/>
      <c r="F30" s="52"/>
      <c r="G30" s="47"/>
      <c r="H30" s="53"/>
      <c r="I30" s="53"/>
      <c r="J30" s="53"/>
      <c r="K30" s="53"/>
      <c r="L30" s="53"/>
      <c r="M30" s="53"/>
      <c r="N30" s="53"/>
      <c r="O30" s="47"/>
      <c r="P30" s="47"/>
      <c r="Q30" s="52"/>
      <c r="R30" s="8"/>
    </row>
    <row r="31" spans="2:18" ht="12" customHeight="1" x14ac:dyDescent="0.2">
      <c r="B31" s="47" t="s">
        <v>109</v>
      </c>
      <c r="C31" s="47"/>
      <c r="D31" s="47"/>
      <c r="E31" s="47"/>
      <c r="F31" s="52"/>
      <c r="G31" s="129"/>
      <c r="H31" s="130"/>
      <c r="I31" s="130"/>
      <c r="J31" s="130"/>
      <c r="K31" s="130"/>
      <c r="L31" s="130"/>
      <c r="M31" s="130"/>
      <c r="N31" s="130"/>
      <c r="O31" s="130"/>
      <c r="P31" s="131"/>
      <c r="Q31" s="52"/>
      <c r="R31" s="8"/>
    </row>
    <row r="32" spans="2:18" ht="6" customHeight="1" x14ac:dyDescent="0.2">
      <c r="B32" s="47"/>
      <c r="C32" s="47"/>
      <c r="D32" s="47"/>
      <c r="E32" s="47"/>
      <c r="F32" s="52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52"/>
      <c r="R32" s="8"/>
    </row>
    <row r="33" spans="2:18" ht="12" customHeight="1" x14ac:dyDescent="0.2">
      <c r="B33" s="54" t="s">
        <v>173</v>
      </c>
      <c r="C33" s="55"/>
      <c r="D33" s="55"/>
      <c r="E33" s="55"/>
      <c r="F33" s="56"/>
      <c r="G33" s="55"/>
      <c r="H33" s="57"/>
      <c r="I33" s="57"/>
      <c r="J33" s="57"/>
      <c r="K33" s="57"/>
      <c r="L33" s="57"/>
      <c r="M33" s="57"/>
      <c r="N33" s="57"/>
      <c r="O33" s="55"/>
      <c r="P33" s="55"/>
      <c r="Q33" s="56"/>
    </row>
    <row r="34" spans="2:18" ht="12" customHeight="1" x14ac:dyDescent="0.2">
      <c r="B34" s="55" t="s">
        <v>117</v>
      </c>
      <c r="C34" s="55"/>
      <c r="D34" s="55"/>
      <c r="E34" s="55"/>
      <c r="F34" s="56"/>
      <c r="G34" s="129"/>
      <c r="H34" s="130"/>
      <c r="I34" s="130"/>
      <c r="J34" s="130"/>
      <c r="K34" s="130"/>
      <c r="L34" s="130"/>
      <c r="M34" s="130"/>
      <c r="N34" s="130"/>
      <c r="O34" s="130"/>
      <c r="P34" s="131"/>
      <c r="Q34" s="56"/>
    </row>
    <row r="35" spans="2:18" ht="6" customHeight="1" x14ac:dyDescent="0.2">
      <c r="B35" s="55"/>
      <c r="C35" s="55"/>
      <c r="D35" s="55"/>
      <c r="E35" s="55"/>
      <c r="F35" s="56"/>
      <c r="G35" s="55"/>
      <c r="H35" s="57"/>
      <c r="I35" s="57"/>
      <c r="J35" s="57"/>
      <c r="K35" s="57"/>
      <c r="L35" s="57"/>
      <c r="M35" s="57"/>
      <c r="N35" s="57"/>
      <c r="O35" s="55"/>
      <c r="P35" s="55"/>
      <c r="Q35" s="56"/>
    </row>
    <row r="36" spans="2:18" ht="12" customHeight="1" x14ac:dyDescent="0.2">
      <c r="B36" s="55" t="s">
        <v>106</v>
      </c>
      <c r="C36" s="55"/>
      <c r="D36" s="55"/>
      <c r="E36" s="55"/>
      <c r="F36" s="56"/>
      <c r="G36" s="129"/>
      <c r="H36" s="130"/>
      <c r="I36" s="130"/>
      <c r="J36" s="130"/>
      <c r="K36" s="130"/>
      <c r="L36" s="130"/>
      <c r="M36" s="130"/>
      <c r="N36" s="130"/>
      <c r="O36" s="130"/>
      <c r="P36" s="131"/>
      <c r="Q36" s="56"/>
    </row>
    <row r="37" spans="2:18" ht="6" customHeight="1" x14ac:dyDescent="0.2">
      <c r="B37" s="55"/>
      <c r="C37" s="55"/>
      <c r="D37" s="55"/>
      <c r="E37" s="55"/>
      <c r="F37" s="56"/>
      <c r="G37" s="55"/>
      <c r="H37" s="57"/>
      <c r="I37" s="57"/>
      <c r="J37" s="57"/>
      <c r="K37" s="57"/>
      <c r="L37" s="57"/>
      <c r="M37" s="57"/>
      <c r="N37" s="57"/>
      <c r="O37" s="55"/>
      <c r="P37" s="55"/>
      <c r="Q37" s="56"/>
    </row>
    <row r="38" spans="2:18" ht="12" customHeight="1" x14ac:dyDescent="0.2">
      <c r="B38" s="55" t="s">
        <v>108</v>
      </c>
      <c r="C38" s="55"/>
      <c r="D38" s="55"/>
      <c r="E38" s="55"/>
      <c r="F38" s="56"/>
      <c r="G38" s="129"/>
      <c r="H38" s="130"/>
      <c r="I38" s="130"/>
      <c r="J38" s="130"/>
      <c r="K38" s="130"/>
      <c r="L38" s="130"/>
      <c r="M38" s="130"/>
      <c r="N38" s="130"/>
      <c r="O38" s="130"/>
      <c r="P38" s="131"/>
      <c r="Q38" s="56"/>
    </row>
    <row r="39" spans="2:18" ht="6" customHeight="1" x14ac:dyDescent="0.2">
      <c r="B39" s="55"/>
      <c r="C39" s="55"/>
      <c r="D39" s="55"/>
      <c r="E39" s="55"/>
      <c r="F39" s="56"/>
      <c r="G39" s="55"/>
      <c r="H39" s="57"/>
      <c r="I39" s="57"/>
      <c r="J39" s="57"/>
      <c r="K39" s="57"/>
      <c r="L39" s="57"/>
      <c r="M39" s="57"/>
      <c r="N39" s="57"/>
      <c r="O39" s="55"/>
      <c r="P39" s="55"/>
      <c r="Q39" s="56"/>
    </row>
    <row r="40" spans="2:18" ht="12" customHeight="1" x14ac:dyDescent="0.2">
      <c r="B40" s="55" t="s">
        <v>109</v>
      </c>
      <c r="C40" s="55"/>
      <c r="D40" s="55"/>
      <c r="E40" s="55"/>
      <c r="F40" s="56"/>
      <c r="G40" s="129"/>
      <c r="H40" s="130"/>
      <c r="I40" s="130"/>
      <c r="J40" s="130"/>
      <c r="K40" s="130"/>
      <c r="L40" s="130"/>
      <c r="M40" s="130"/>
      <c r="N40" s="130"/>
      <c r="O40" s="130"/>
      <c r="P40" s="131"/>
      <c r="Q40" s="56"/>
    </row>
    <row r="41" spans="2:18" ht="6.75" customHeight="1" x14ac:dyDescent="0.2">
      <c r="B41" s="47"/>
      <c r="C41" s="47"/>
      <c r="D41" s="47"/>
      <c r="E41" s="47"/>
      <c r="F41" s="52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52"/>
      <c r="R41" s="8"/>
    </row>
    <row r="42" spans="2:18" ht="12" customHeight="1" x14ac:dyDescent="0.2">
      <c r="B42" s="40" t="s">
        <v>110</v>
      </c>
      <c r="C42" s="47"/>
      <c r="D42" s="47"/>
      <c r="E42" s="47"/>
      <c r="F42" s="52"/>
      <c r="G42" s="47"/>
      <c r="H42" s="53"/>
      <c r="I42" s="53"/>
      <c r="J42" s="53"/>
      <c r="K42" s="53"/>
      <c r="L42" s="53"/>
      <c r="M42" s="53"/>
      <c r="N42" s="53"/>
      <c r="O42" s="47"/>
      <c r="P42" s="47"/>
      <c r="Q42" s="52"/>
      <c r="R42" s="8"/>
    </row>
    <row r="43" spans="2:18" ht="6" customHeight="1" x14ac:dyDescent="0.2">
      <c r="B43" s="40"/>
      <c r="C43" s="47"/>
      <c r="D43" s="47"/>
      <c r="E43" s="47"/>
      <c r="F43" s="52"/>
      <c r="G43" s="47"/>
      <c r="H43" s="53"/>
      <c r="I43" s="53"/>
      <c r="J43" s="53"/>
      <c r="K43" s="53"/>
      <c r="L43" s="53"/>
      <c r="M43" s="53"/>
      <c r="N43" s="53"/>
      <c r="O43" s="47"/>
      <c r="P43" s="47"/>
      <c r="Q43" s="52"/>
      <c r="R43" s="8"/>
    </row>
    <row r="44" spans="2:18" ht="12" customHeight="1" x14ac:dyDescent="0.2">
      <c r="B44" s="47" t="s">
        <v>112</v>
      </c>
      <c r="C44" s="47"/>
      <c r="D44" s="47"/>
      <c r="E44" s="47"/>
      <c r="F44" s="52"/>
      <c r="G44" s="129"/>
      <c r="H44" s="130"/>
      <c r="I44" s="130"/>
      <c r="J44" s="130"/>
      <c r="K44" s="130"/>
      <c r="L44" s="130"/>
      <c r="M44" s="130"/>
      <c r="N44" s="130"/>
      <c r="O44" s="130"/>
      <c r="P44" s="131"/>
      <c r="Q44" s="52"/>
      <c r="R44" s="8"/>
    </row>
    <row r="45" spans="2:18" ht="6" customHeight="1" x14ac:dyDescent="0.2">
      <c r="B45" s="47"/>
      <c r="C45" s="47"/>
      <c r="D45" s="47"/>
      <c r="E45" s="47"/>
      <c r="F45" s="52"/>
      <c r="G45" s="47"/>
      <c r="H45" s="53"/>
      <c r="I45" s="53"/>
      <c r="J45" s="53"/>
      <c r="K45" s="53"/>
      <c r="L45" s="53"/>
      <c r="M45" s="53"/>
      <c r="N45" s="53"/>
      <c r="O45" s="47"/>
      <c r="P45" s="47"/>
      <c r="Q45" s="52"/>
      <c r="R45" s="8"/>
    </row>
    <row r="46" spans="2:18" ht="12" customHeight="1" x14ac:dyDescent="0.2">
      <c r="B46" s="47" t="s">
        <v>113</v>
      </c>
      <c r="C46" s="47"/>
      <c r="D46" s="47"/>
      <c r="E46" s="47"/>
      <c r="F46" s="52"/>
      <c r="G46" s="129"/>
      <c r="H46" s="130"/>
      <c r="I46" s="130"/>
      <c r="J46" s="130"/>
      <c r="K46" s="130"/>
      <c r="L46" s="130"/>
      <c r="M46" s="130"/>
      <c r="N46" s="130"/>
      <c r="O46" s="130"/>
      <c r="P46" s="131"/>
      <c r="Q46" s="52"/>
      <c r="R46" s="8"/>
    </row>
    <row r="47" spans="2:18" ht="6" customHeight="1" x14ac:dyDescent="0.2">
      <c r="B47" s="47"/>
      <c r="C47" s="47"/>
      <c r="D47" s="47"/>
      <c r="E47" s="47"/>
      <c r="F47" s="52"/>
      <c r="G47" s="47"/>
      <c r="H47" s="53"/>
      <c r="I47" s="53"/>
      <c r="J47" s="53"/>
      <c r="K47" s="53"/>
      <c r="L47" s="53"/>
      <c r="M47" s="53"/>
      <c r="N47" s="53"/>
      <c r="O47" s="47"/>
      <c r="P47" s="47"/>
      <c r="Q47" s="52"/>
      <c r="R47" s="8"/>
    </row>
    <row r="48" spans="2:18" ht="12" customHeight="1" x14ac:dyDescent="0.2">
      <c r="B48" s="47" t="s">
        <v>107</v>
      </c>
      <c r="C48" s="47"/>
      <c r="D48" s="47"/>
      <c r="E48" s="47"/>
      <c r="F48" s="52"/>
      <c r="G48" s="129"/>
      <c r="H48" s="130"/>
      <c r="I48" s="130"/>
      <c r="J48" s="130"/>
      <c r="K48" s="130"/>
      <c r="L48" s="130"/>
      <c r="M48" s="130"/>
      <c r="N48" s="130"/>
      <c r="O48" s="130"/>
      <c r="P48" s="131"/>
      <c r="Q48" s="52"/>
      <c r="R48" s="8"/>
    </row>
    <row r="49" spans="2:18" ht="6" customHeight="1" x14ac:dyDescent="0.2">
      <c r="B49" s="47"/>
      <c r="C49" s="47"/>
      <c r="D49" s="47"/>
      <c r="E49" s="47"/>
      <c r="F49" s="52"/>
      <c r="G49" s="47"/>
      <c r="H49" s="53"/>
      <c r="I49" s="53"/>
      <c r="J49" s="53"/>
      <c r="K49" s="53"/>
      <c r="L49" s="53"/>
      <c r="M49" s="53"/>
      <c r="N49" s="53"/>
      <c r="O49" s="47"/>
      <c r="P49" s="47"/>
      <c r="Q49" s="52"/>
      <c r="R49" s="8"/>
    </row>
    <row r="50" spans="2:18" ht="12" customHeight="1" x14ac:dyDescent="0.2">
      <c r="B50" s="47" t="s">
        <v>114</v>
      </c>
      <c r="C50" s="47"/>
      <c r="D50" s="47"/>
      <c r="E50" s="47"/>
      <c r="F50" s="52"/>
      <c r="G50" s="129"/>
      <c r="H50" s="130"/>
      <c r="I50" s="130"/>
      <c r="J50" s="130"/>
      <c r="K50" s="130"/>
      <c r="L50" s="130"/>
      <c r="M50" s="130"/>
      <c r="N50" s="130"/>
      <c r="O50" s="130"/>
      <c r="P50" s="131"/>
      <c r="Q50" s="52"/>
      <c r="R50" s="8"/>
    </row>
    <row r="51" spans="2:18" ht="6" customHeight="1" x14ac:dyDescent="0.2">
      <c r="B51" s="47"/>
      <c r="C51" s="47"/>
      <c r="D51" s="47"/>
      <c r="E51" s="47"/>
      <c r="F51" s="52"/>
      <c r="G51" s="47"/>
      <c r="H51" s="53"/>
      <c r="I51" s="53"/>
      <c r="J51" s="53"/>
      <c r="K51" s="53"/>
      <c r="L51" s="53"/>
      <c r="M51" s="53"/>
      <c r="N51" s="53"/>
      <c r="O51" s="47"/>
      <c r="P51" s="47"/>
      <c r="Q51" s="52"/>
      <c r="R51" s="8"/>
    </row>
    <row r="52" spans="2:18" ht="12" customHeight="1" x14ac:dyDescent="0.2">
      <c r="B52" s="47" t="s">
        <v>115</v>
      </c>
      <c r="C52" s="47"/>
      <c r="D52" s="47"/>
      <c r="E52" s="47"/>
      <c r="F52" s="52"/>
      <c r="G52" s="129"/>
      <c r="H52" s="130"/>
      <c r="I52" s="130"/>
      <c r="J52" s="130"/>
      <c r="K52" s="130"/>
      <c r="L52" s="130"/>
      <c r="M52" s="130"/>
      <c r="N52" s="130"/>
      <c r="O52" s="130"/>
      <c r="P52" s="131"/>
      <c r="Q52" s="52"/>
      <c r="R52" s="8"/>
    </row>
    <row r="53" spans="2:18" ht="6" customHeight="1" x14ac:dyDescent="0.2">
      <c r="B53" s="47"/>
      <c r="C53" s="47"/>
      <c r="D53" s="47"/>
      <c r="E53" s="47"/>
      <c r="F53" s="52"/>
      <c r="G53" s="47"/>
      <c r="H53" s="53"/>
      <c r="I53" s="53"/>
      <c r="J53" s="53"/>
      <c r="K53" s="53"/>
      <c r="L53" s="53"/>
      <c r="M53" s="53"/>
      <c r="N53" s="53"/>
      <c r="O53" s="47"/>
      <c r="P53" s="47"/>
      <c r="Q53" s="52"/>
      <c r="R53" s="8"/>
    </row>
    <row r="54" spans="2:18" ht="12" customHeight="1" x14ac:dyDescent="0.2">
      <c r="B54" s="47" t="s">
        <v>116</v>
      </c>
      <c r="C54" s="47"/>
      <c r="D54" s="47"/>
      <c r="E54" s="47"/>
      <c r="F54" s="52"/>
      <c r="G54" s="129"/>
      <c r="H54" s="130"/>
      <c r="I54" s="130"/>
      <c r="J54" s="130"/>
      <c r="K54" s="130"/>
      <c r="L54" s="130"/>
      <c r="M54" s="130"/>
      <c r="N54" s="130"/>
      <c r="O54" s="130"/>
      <c r="P54" s="131"/>
      <c r="Q54" s="52"/>
      <c r="R54" s="8"/>
    </row>
    <row r="55" spans="2:18" ht="6" customHeight="1" x14ac:dyDescent="0.2">
      <c r="B55" s="47"/>
      <c r="C55" s="47"/>
      <c r="D55" s="47"/>
      <c r="E55" s="47"/>
      <c r="F55" s="52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52"/>
      <c r="R55" s="8"/>
    </row>
    <row r="56" spans="2:18" ht="12" customHeight="1" x14ac:dyDescent="0.2">
      <c r="B56" s="40" t="s">
        <v>230</v>
      </c>
      <c r="C56" s="47"/>
      <c r="D56" s="47"/>
      <c r="E56" s="47"/>
      <c r="F56" s="52"/>
      <c r="G56" s="47"/>
      <c r="H56" s="53"/>
      <c r="I56" s="53"/>
      <c r="J56" s="53"/>
      <c r="K56" s="53"/>
      <c r="L56" s="53"/>
      <c r="M56" s="53"/>
      <c r="N56" s="53"/>
      <c r="O56" s="47"/>
      <c r="P56" s="47"/>
      <c r="Q56" s="52"/>
      <c r="R56" s="8"/>
    </row>
    <row r="57" spans="2:18" ht="6" customHeight="1" x14ac:dyDescent="0.2">
      <c r="B57" s="40"/>
      <c r="C57" s="47"/>
      <c r="D57" s="47"/>
      <c r="E57" s="47"/>
      <c r="F57" s="52"/>
      <c r="G57" s="47"/>
      <c r="H57" s="53"/>
      <c r="I57" s="53"/>
      <c r="J57" s="53"/>
      <c r="K57" s="53"/>
      <c r="L57" s="53"/>
      <c r="M57" s="53"/>
      <c r="N57" s="53"/>
      <c r="O57" s="47"/>
      <c r="P57" s="47"/>
      <c r="Q57" s="52"/>
      <c r="R57" s="8"/>
    </row>
    <row r="58" spans="2:18" ht="12" customHeight="1" x14ac:dyDescent="0.2">
      <c r="B58" s="47" t="s">
        <v>117</v>
      </c>
      <c r="C58" s="47"/>
      <c r="D58" s="47"/>
      <c r="E58" s="47"/>
      <c r="F58" s="52"/>
      <c r="G58" s="129"/>
      <c r="H58" s="130"/>
      <c r="I58" s="130"/>
      <c r="J58" s="130"/>
      <c r="K58" s="130"/>
      <c r="L58" s="130"/>
      <c r="M58" s="130"/>
      <c r="N58" s="130"/>
      <c r="O58" s="130"/>
      <c r="P58" s="131"/>
      <c r="Q58" s="52"/>
      <c r="R58" s="8"/>
    </row>
    <row r="59" spans="2:18" ht="6" customHeight="1" x14ac:dyDescent="0.2">
      <c r="B59" s="47"/>
      <c r="C59" s="47"/>
      <c r="D59" s="47"/>
      <c r="E59" s="47"/>
      <c r="F59" s="52"/>
      <c r="G59" s="47"/>
      <c r="H59" s="53"/>
      <c r="I59" s="53"/>
      <c r="J59" s="53"/>
      <c r="K59" s="53"/>
      <c r="L59" s="53"/>
      <c r="M59" s="53"/>
      <c r="N59" s="53"/>
      <c r="O59" s="47"/>
      <c r="P59" s="47"/>
      <c r="Q59" s="52"/>
      <c r="R59" s="8"/>
    </row>
    <row r="60" spans="2:18" ht="12" customHeight="1" x14ac:dyDescent="0.2">
      <c r="B60" s="47" t="s">
        <v>106</v>
      </c>
      <c r="C60" s="47"/>
      <c r="D60" s="47"/>
      <c r="E60" s="47"/>
      <c r="F60" s="52"/>
      <c r="G60" s="129"/>
      <c r="H60" s="130"/>
      <c r="I60" s="130"/>
      <c r="J60" s="130"/>
      <c r="K60" s="130"/>
      <c r="L60" s="130"/>
      <c r="M60" s="130"/>
      <c r="N60" s="130"/>
      <c r="O60" s="130"/>
      <c r="P60" s="131"/>
      <c r="Q60" s="52"/>
      <c r="R60" s="8"/>
    </row>
    <row r="61" spans="2:18" ht="6" customHeight="1" x14ac:dyDescent="0.2">
      <c r="B61" s="47"/>
      <c r="C61" s="47"/>
      <c r="D61" s="47"/>
      <c r="E61" s="47"/>
      <c r="F61" s="52"/>
      <c r="G61" s="47"/>
      <c r="H61" s="53"/>
      <c r="I61" s="53"/>
      <c r="J61" s="53"/>
      <c r="K61" s="53"/>
      <c r="L61" s="53"/>
      <c r="M61" s="53"/>
      <c r="N61" s="53"/>
      <c r="O61" s="47"/>
      <c r="P61" s="47"/>
      <c r="Q61" s="52"/>
      <c r="R61" s="8"/>
    </row>
    <row r="62" spans="2:18" ht="12" customHeight="1" x14ac:dyDescent="0.2">
      <c r="B62" s="47" t="s">
        <v>107</v>
      </c>
      <c r="C62" s="47"/>
      <c r="D62" s="47"/>
      <c r="E62" s="47"/>
      <c r="F62" s="52"/>
      <c r="G62" s="129"/>
      <c r="H62" s="130"/>
      <c r="I62" s="130"/>
      <c r="J62" s="130"/>
      <c r="K62" s="130"/>
      <c r="L62" s="130"/>
      <c r="M62" s="130"/>
      <c r="N62" s="130"/>
      <c r="O62" s="130"/>
      <c r="P62" s="131"/>
      <c r="Q62" s="52"/>
      <c r="R62" s="8"/>
    </row>
    <row r="63" spans="2:18" ht="6" customHeight="1" x14ac:dyDescent="0.2">
      <c r="B63" s="47"/>
      <c r="C63" s="47"/>
      <c r="D63" s="47"/>
      <c r="E63" s="47"/>
      <c r="F63" s="52"/>
      <c r="G63" s="47"/>
      <c r="H63" s="53"/>
      <c r="I63" s="53"/>
      <c r="J63" s="53"/>
      <c r="K63" s="53"/>
      <c r="L63" s="53"/>
      <c r="M63" s="53"/>
      <c r="N63" s="53"/>
      <c r="O63" s="47"/>
      <c r="P63" s="47"/>
      <c r="Q63" s="52"/>
      <c r="R63" s="8"/>
    </row>
    <row r="64" spans="2:18" ht="6" customHeight="1" x14ac:dyDescent="0.2">
      <c r="B64" s="47"/>
      <c r="C64" s="47"/>
      <c r="D64" s="47"/>
      <c r="E64" s="47"/>
      <c r="F64" s="52"/>
      <c r="G64" s="47"/>
      <c r="H64" s="53"/>
      <c r="I64" s="53"/>
      <c r="J64" s="53"/>
      <c r="K64" s="53"/>
      <c r="L64" s="53"/>
      <c r="M64" s="53"/>
      <c r="N64" s="53"/>
      <c r="O64" s="47"/>
      <c r="P64" s="47"/>
      <c r="Q64" s="52"/>
      <c r="R64" s="8"/>
    </row>
    <row r="65" spans="2:18" ht="12" customHeight="1" x14ac:dyDescent="0.2">
      <c r="B65" s="47" t="s">
        <v>108</v>
      </c>
      <c r="C65" s="47"/>
      <c r="D65" s="47"/>
      <c r="E65" s="47"/>
      <c r="F65" s="52"/>
      <c r="G65" s="129"/>
      <c r="H65" s="130"/>
      <c r="I65" s="130"/>
      <c r="J65" s="130"/>
      <c r="K65" s="130"/>
      <c r="L65" s="130"/>
      <c r="M65" s="130"/>
      <c r="N65" s="130"/>
      <c r="O65" s="130"/>
      <c r="P65" s="131"/>
      <c r="Q65" s="52"/>
      <c r="R65" s="8"/>
    </row>
    <row r="66" spans="2:18" ht="6" customHeight="1" x14ac:dyDescent="0.2">
      <c r="B66" s="47"/>
      <c r="C66" s="47"/>
      <c r="D66" s="47"/>
      <c r="E66" s="47"/>
      <c r="F66" s="52"/>
      <c r="G66" s="47"/>
      <c r="H66" s="53"/>
      <c r="I66" s="53"/>
      <c r="J66" s="53"/>
      <c r="K66" s="53"/>
      <c r="L66" s="53"/>
      <c r="M66" s="53"/>
      <c r="N66" s="53"/>
      <c r="O66" s="47"/>
      <c r="P66" s="47"/>
      <c r="Q66" s="52"/>
      <c r="R66" s="8"/>
    </row>
    <row r="67" spans="2:18" ht="12" customHeight="1" x14ac:dyDescent="0.2">
      <c r="B67" s="47" t="s">
        <v>109</v>
      </c>
      <c r="C67" s="47"/>
      <c r="D67" s="47"/>
      <c r="E67" s="47"/>
      <c r="F67" s="52"/>
      <c r="G67" s="129"/>
      <c r="H67" s="130"/>
      <c r="I67" s="130"/>
      <c r="J67" s="130"/>
      <c r="K67" s="130"/>
      <c r="L67" s="130"/>
      <c r="M67" s="130"/>
      <c r="N67" s="130"/>
      <c r="O67" s="130"/>
      <c r="P67" s="131"/>
      <c r="Q67" s="52"/>
      <c r="R67" s="8"/>
    </row>
    <row r="68" spans="2:18" ht="6" customHeight="1" x14ac:dyDescent="0.2">
      <c r="B68" s="40"/>
      <c r="C68" s="47"/>
      <c r="D68" s="47"/>
      <c r="E68" s="47"/>
      <c r="F68" s="52"/>
      <c r="G68" s="47"/>
      <c r="H68" s="53"/>
      <c r="I68" s="53"/>
      <c r="J68" s="53"/>
      <c r="K68" s="53"/>
      <c r="L68" s="53"/>
      <c r="M68" s="53"/>
      <c r="N68" s="53"/>
      <c r="O68" s="47"/>
      <c r="P68" s="47"/>
      <c r="Q68" s="52"/>
      <c r="R68" s="8"/>
    </row>
    <row r="69" spans="2:18" ht="12" customHeight="1" x14ac:dyDescent="0.2">
      <c r="B69" s="4" t="s">
        <v>229</v>
      </c>
      <c r="I69" s="25"/>
      <c r="J69" s="25"/>
      <c r="Q69" s="52"/>
      <c r="R69" s="8"/>
    </row>
    <row r="70" spans="2:18" ht="11.1" customHeight="1" x14ac:dyDescent="0.2">
      <c r="B70" s="120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2"/>
      <c r="Q70" s="52"/>
      <c r="R70" s="8"/>
    </row>
    <row r="71" spans="2:18" ht="11.1" customHeight="1" x14ac:dyDescent="0.2">
      <c r="B71" s="123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5"/>
      <c r="Q71" s="52"/>
      <c r="R71" s="8"/>
    </row>
    <row r="72" spans="2:18" ht="11.1" customHeight="1" x14ac:dyDescent="0.2">
      <c r="B72" s="123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5"/>
      <c r="Q72" s="52"/>
      <c r="R72" s="8"/>
    </row>
    <row r="73" spans="2:18" ht="11.1" customHeight="1" x14ac:dyDescent="0.2">
      <c r="B73" s="123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5"/>
      <c r="Q73" s="52"/>
      <c r="R73" s="8"/>
    </row>
    <row r="74" spans="2:18" ht="11.1" customHeight="1" x14ac:dyDescent="0.2">
      <c r="B74" s="126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8"/>
      <c r="Q74" s="52"/>
      <c r="R74" s="8"/>
    </row>
    <row r="75" spans="2:18" ht="11.1" customHeight="1" x14ac:dyDescent="0.2"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2"/>
      <c r="R75" s="8"/>
    </row>
    <row r="76" spans="2:18" ht="11.1" customHeight="1" x14ac:dyDescent="0.2"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2"/>
      <c r="R76" s="8"/>
    </row>
    <row r="77" spans="2:18" ht="13.15" customHeight="1" x14ac:dyDescent="0.2">
      <c r="B77" s="40" t="s">
        <v>164</v>
      </c>
      <c r="C77" s="47"/>
      <c r="D77" s="47"/>
      <c r="E77" s="47"/>
      <c r="F77" s="52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52"/>
      <c r="R77" s="8"/>
    </row>
    <row r="78" spans="2:18" ht="6" customHeight="1" x14ac:dyDescent="0.2">
      <c r="B78" s="47"/>
      <c r="C78" s="47"/>
      <c r="D78" s="47"/>
      <c r="E78" s="47"/>
      <c r="F78" s="52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52"/>
      <c r="R78" s="8"/>
    </row>
    <row r="79" spans="2:18" ht="13.15" customHeight="1" x14ac:dyDescent="0.2">
      <c r="B79" s="47" t="s">
        <v>99</v>
      </c>
      <c r="C79" s="47"/>
      <c r="D79" s="47"/>
      <c r="E79" s="47"/>
      <c r="F79" s="52"/>
      <c r="G79" s="129"/>
      <c r="H79" s="130"/>
      <c r="I79" s="130"/>
      <c r="J79" s="130"/>
      <c r="K79" s="130"/>
      <c r="L79" s="130"/>
      <c r="M79" s="130"/>
      <c r="N79" s="130"/>
      <c r="O79" s="130"/>
      <c r="P79" s="131"/>
      <c r="Q79" s="52"/>
      <c r="R79" s="8"/>
    </row>
    <row r="80" spans="2:18" ht="4.9000000000000004" customHeight="1" x14ac:dyDescent="0.2">
      <c r="B80" s="47"/>
      <c r="C80" s="47"/>
      <c r="D80" s="47"/>
      <c r="E80" s="47"/>
      <c r="F80" s="52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52"/>
      <c r="R80" s="8"/>
    </row>
    <row r="81" spans="1:18" ht="13.35" customHeight="1" x14ac:dyDescent="0.2">
      <c r="B81" s="47" t="s">
        <v>140</v>
      </c>
      <c r="C81" s="47"/>
      <c r="D81" s="47"/>
      <c r="E81" s="47"/>
      <c r="F81" s="52"/>
      <c r="G81" s="129"/>
      <c r="H81" s="130"/>
      <c r="I81" s="130"/>
      <c r="J81" s="130"/>
      <c r="K81" s="130"/>
      <c r="L81" s="130"/>
      <c r="M81" s="130"/>
      <c r="N81" s="130"/>
      <c r="O81" s="130"/>
      <c r="P81" s="131"/>
      <c r="Q81" s="52"/>
      <c r="R81" s="8"/>
    </row>
    <row r="82" spans="1:18" ht="6" customHeight="1" x14ac:dyDescent="0.2">
      <c r="B82" s="47"/>
      <c r="C82" s="47"/>
      <c r="D82" s="47"/>
      <c r="E82" s="47"/>
      <c r="F82" s="52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52"/>
      <c r="R82" s="8"/>
    </row>
    <row r="83" spans="1:18" ht="12" customHeight="1" x14ac:dyDescent="0.2">
      <c r="A83" s="109"/>
      <c r="B83" s="109" t="s">
        <v>272</v>
      </c>
      <c r="C83" s="109"/>
      <c r="D83" s="109"/>
      <c r="E83" s="109"/>
      <c r="F83" s="52"/>
      <c r="G83" s="135" t="s">
        <v>199</v>
      </c>
      <c r="H83" s="136"/>
      <c r="I83" s="136"/>
      <c r="J83" s="136"/>
      <c r="K83" s="47"/>
      <c r="L83" s="47"/>
      <c r="M83" s="47"/>
      <c r="N83" s="47"/>
      <c r="O83" s="47"/>
      <c r="P83" s="47"/>
      <c r="Q83" s="52"/>
      <c r="R83" s="8"/>
    </row>
    <row r="84" spans="1:18" ht="6" customHeight="1" x14ac:dyDescent="0.2">
      <c r="B84" s="47"/>
      <c r="C84" s="47"/>
      <c r="D84" s="47"/>
      <c r="E84" s="47"/>
      <c r="F84" s="52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52"/>
      <c r="R84" s="8"/>
    </row>
    <row r="85" spans="1:18" ht="13.15" customHeight="1" x14ac:dyDescent="0.2">
      <c r="B85" s="109" t="s">
        <v>273</v>
      </c>
      <c r="C85" s="109"/>
      <c r="D85" s="109"/>
      <c r="E85" s="47"/>
      <c r="F85" s="52"/>
      <c r="G85" s="132" t="s">
        <v>36</v>
      </c>
      <c r="H85" s="133"/>
      <c r="I85" s="133"/>
      <c r="J85" s="133"/>
      <c r="K85" s="133"/>
      <c r="L85" s="133"/>
      <c r="M85" s="133"/>
      <c r="N85" s="133"/>
      <c r="O85" s="133"/>
      <c r="P85" s="134"/>
      <c r="Q85" s="52"/>
      <c r="R85" s="8"/>
    </row>
    <row r="86" spans="1:18" ht="6" customHeight="1" x14ac:dyDescent="0.2">
      <c r="B86" s="47"/>
      <c r="C86" s="47"/>
      <c r="D86" s="47"/>
      <c r="E86" s="47"/>
      <c r="F86" s="52"/>
      <c r="G86" s="47"/>
      <c r="H86" s="59"/>
      <c r="I86" s="59"/>
      <c r="J86" s="59"/>
      <c r="K86" s="60"/>
      <c r="L86" s="61"/>
      <c r="M86" s="61"/>
      <c r="N86" s="61"/>
      <c r="O86" s="61"/>
      <c r="P86" s="62"/>
      <c r="Q86" s="52"/>
      <c r="R86" s="8"/>
    </row>
    <row r="87" spans="1:18" ht="15" customHeight="1" x14ac:dyDescent="0.2">
      <c r="B87" s="47" t="s">
        <v>275</v>
      </c>
      <c r="C87" s="47"/>
      <c r="D87" s="47"/>
      <c r="E87" s="47"/>
      <c r="F87" s="52"/>
      <c r="G87" s="117" t="str">
        <f>IF(G85="Valitse rataosa listalta","",VLOOKUP(G85,'Lomakkeen valinnat'!F2:G126,2,FALSE))</f>
        <v>Sähkörata</v>
      </c>
      <c r="H87" s="118"/>
      <c r="I87" s="119"/>
      <c r="J87" s="87" t="s">
        <v>276</v>
      </c>
      <c r="K87" s="87"/>
      <c r="L87" s="88"/>
      <c r="M87" s="88"/>
      <c r="N87" s="88"/>
      <c r="O87" s="88"/>
      <c r="P87" s="88"/>
      <c r="Q87" s="52"/>
      <c r="R87" s="8"/>
    </row>
    <row r="88" spans="1:18" ht="6" customHeight="1" x14ac:dyDescent="0.2">
      <c r="B88" s="47"/>
      <c r="C88" s="47"/>
      <c r="D88" s="47"/>
      <c r="E88" s="47"/>
      <c r="F88" s="52"/>
      <c r="G88" s="47"/>
      <c r="H88" s="59"/>
      <c r="I88" s="59"/>
      <c r="J88" s="59"/>
      <c r="K88" s="60"/>
      <c r="L88" s="61"/>
      <c r="M88" s="61"/>
      <c r="N88" s="61"/>
      <c r="O88" s="61"/>
      <c r="P88" s="62"/>
      <c r="Q88" s="52"/>
      <c r="R88" s="8"/>
    </row>
    <row r="89" spans="1:18" ht="13.15" customHeight="1" x14ac:dyDescent="0.2">
      <c r="B89" s="47" t="s">
        <v>100</v>
      </c>
      <c r="C89" s="47"/>
      <c r="D89" s="47"/>
      <c r="E89" s="47"/>
      <c r="F89" s="52"/>
      <c r="G89" s="138"/>
      <c r="H89" s="139"/>
      <c r="I89" s="139"/>
      <c r="J89" s="140"/>
      <c r="K89" s="63" t="s">
        <v>101</v>
      </c>
      <c r="L89" s="138"/>
      <c r="M89" s="139"/>
      <c r="N89" s="139"/>
      <c r="O89" s="140"/>
      <c r="P89" s="62"/>
      <c r="Q89" s="52"/>
      <c r="R89" s="8"/>
    </row>
    <row r="90" spans="1:18" ht="13.15" customHeight="1" x14ac:dyDescent="0.2">
      <c r="B90" s="47"/>
      <c r="C90" s="47"/>
      <c r="D90" s="47"/>
      <c r="E90" s="47"/>
      <c r="F90" s="52"/>
      <c r="G90" s="73"/>
      <c r="H90" s="73"/>
      <c r="I90" s="73"/>
      <c r="J90" s="73"/>
      <c r="K90" s="63"/>
      <c r="L90" s="73"/>
      <c r="M90" s="73"/>
      <c r="N90" s="73"/>
      <c r="O90" s="73"/>
      <c r="P90" s="62"/>
      <c r="Q90" s="52"/>
      <c r="R90" s="8"/>
    </row>
    <row r="91" spans="1:18" ht="13.15" customHeight="1" x14ac:dyDescent="0.2">
      <c r="B91" s="109" t="s">
        <v>274</v>
      </c>
      <c r="C91" s="109"/>
      <c r="D91" s="109"/>
      <c r="E91" s="47"/>
      <c r="F91" s="52"/>
      <c r="G91" s="132" t="s">
        <v>234</v>
      </c>
      <c r="H91" s="133"/>
      <c r="I91" s="133"/>
      <c r="J91" s="134"/>
      <c r="K91" s="63"/>
      <c r="L91" s="73"/>
      <c r="M91" s="73"/>
      <c r="N91" s="73"/>
      <c r="O91" s="73"/>
      <c r="P91" s="62"/>
      <c r="Q91" s="52"/>
      <c r="R91" s="8"/>
    </row>
    <row r="92" spans="1:18" ht="11.1" customHeight="1" x14ac:dyDescent="0.2"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2"/>
      <c r="R92" s="8"/>
    </row>
    <row r="93" spans="1:18" ht="13.15" customHeight="1" x14ac:dyDescent="0.2">
      <c r="A93" s="13"/>
      <c r="B93" s="14" t="s">
        <v>141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16"/>
      <c r="R93" s="16"/>
    </row>
    <row r="94" spans="1:18" ht="4.9000000000000004" customHeight="1" x14ac:dyDescent="0.2">
      <c r="A94" s="13"/>
      <c r="B94" s="17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16"/>
      <c r="R94" s="16"/>
    </row>
    <row r="95" spans="1:18" ht="13.15" customHeight="1" x14ac:dyDescent="0.2">
      <c r="A95" s="13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13"/>
      <c r="R95" s="16"/>
    </row>
    <row r="96" spans="1:18" ht="5.0999999999999996" customHeight="1" x14ac:dyDescent="0.2">
      <c r="A96" s="13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13"/>
      <c r="R96" s="16"/>
    </row>
    <row r="97" spans="1:18" ht="13.15" customHeight="1" x14ac:dyDescent="0.2">
      <c r="A97" s="13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13"/>
      <c r="R97" s="16"/>
    </row>
    <row r="98" spans="1:18" ht="5.0999999999999996" customHeight="1" x14ac:dyDescent="0.2">
      <c r="A98" s="13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13"/>
      <c r="R98" s="16"/>
    </row>
    <row r="99" spans="1:18" ht="12" customHeight="1" x14ac:dyDescent="0.2">
      <c r="A99" s="13"/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"/>
      <c r="R99" s="16"/>
    </row>
    <row r="100" spans="1:18" ht="5.0999999999999996" customHeight="1" x14ac:dyDescent="0.2">
      <c r="A100" s="13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13"/>
      <c r="R100" s="16"/>
    </row>
    <row r="101" spans="1:18" ht="13.15" customHeight="1" x14ac:dyDescent="0.2">
      <c r="A101" s="13"/>
      <c r="B101" s="137"/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"/>
      <c r="R101" s="16"/>
    </row>
    <row r="102" spans="1:18" ht="5.0999999999999996" customHeight="1" x14ac:dyDescent="0.2">
      <c r="A102" s="13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13"/>
      <c r="R102" s="16"/>
    </row>
    <row r="103" spans="1:18" ht="12" customHeight="1" x14ac:dyDescent="0.2">
      <c r="A103" s="13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13"/>
      <c r="R103" s="16"/>
    </row>
    <row r="104" spans="1:18" ht="6" customHeight="1" x14ac:dyDescent="0.2">
      <c r="A104" s="13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13"/>
      <c r="R104" s="16"/>
    </row>
    <row r="105" spans="1:18" ht="12" customHeight="1" x14ac:dyDescent="0.2">
      <c r="A105" s="13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13"/>
      <c r="R105" s="16"/>
    </row>
    <row r="106" spans="1:18" ht="5.0999999999999996" customHeight="1" x14ac:dyDescent="0.2">
      <c r="A106" s="13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13"/>
      <c r="R106" s="16"/>
    </row>
    <row r="107" spans="1:18" x14ac:dyDescent="0.2">
      <c r="A107" s="13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13"/>
      <c r="R107" s="16"/>
    </row>
    <row r="108" spans="1:18" ht="5.0999999999999996" customHeight="1" x14ac:dyDescent="0.2">
      <c r="A108" s="13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13"/>
      <c r="R108" s="16"/>
    </row>
    <row r="109" spans="1:18" ht="13.15" customHeight="1" x14ac:dyDescent="0.2">
      <c r="A109" s="13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13"/>
      <c r="R109" s="16"/>
    </row>
    <row r="110" spans="1:18" ht="5.0999999999999996" customHeight="1" x14ac:dyDescent="0.2">
      <c r="A110" s="13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13"/>
      <c r="R110" s="16"/>
    </row>
    <row r="111" spans="1:18" ht="12" customHeight="1" x14ac:dyDescent="0.2">
      <c r="A111" s="13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13"/>
      <c r="R111" s="16"/>
    </row>
    <row r="112" spans="1:18" ht="5.0999999999999996" customHeight="1" x14ac:dyDescent="0.2">
      <c r="A112" s="13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13"/>
      <c r="R112" s="16"/>
    </row>
    <row r="113" spans="1:18" x14ac:dyDescent="0.2">
      <c r="A113" s="13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13"/>
      <c r="R113" s="16"/>
    </row>
    <row r="114" spans="1:18" ht="5.0999999999999996" customHeight="1" x14ac:dyDescent="0.2">
      <c r="A114" s="13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13"/>
      <c r="R114" s="16"/>
    </row>
    <row r="115" spans="1:18" ht="13.15" customHeight="1" x14ac:dyDescent="0.2">
      <c r="A115" s="13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13"/>
      <c r="R115" s="16"/>
    </row>
    <row r="116" spans="1:18" ht="5.0999999999999996" customHeight="1" x14ac:dyDescent="0.2">
      <c r="A116" s="13"/>
      <c r="B116" s="8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13"/>
      <c r="R116" s="16"/>
    </row>
    <row r="117" spans="1:18" ht="13.15" customHeight="1" x14ac:dyDescent="0.2">
      <c r="A117" s="13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13"/>
      <c r="R117" s="16"/>
    </row>
    <row r="118" spans="1:18" ht="5.0999999999999996" customHeight="1" x14ac:dyDescent="0.2">
      <c r="B118" s="146"/>
      <c r="C118" s="146"/>
      <c r="D118" s="146"/>
      <c r="E118" s="47"/>
      <c r="F118" s="52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52"/>
      <c r="R118" s="8"/>
    </row>
    <row r="119" spans="1:18" ht="13.15" customHeight="1" x14ac:dyDescent="0.2">
      <c r="B119" s="47"/>
      <c r="C119" s="47"/>
      <c r="D119" s="47"/>
      <c r="E119" s="47"/>
      <c r="F119" s="52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52"/>
      <c r="R119" s="8"/>
    </row>
    <row r="120" spans="1:18" ht="6" customHeight="1" x14ac:dyDescent="0.2">
      <c r="B120" s="47"/>
      <c r="C120" s="47"/>
      <c r="D120" s="47"/>
      <c r="E120" s="47"/>
      <c r="F120" s="52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52"/>
      <c r="R120" s="8"/>
    </row>
    <row r="121" spans="1:18" ht="13.15" customHeight="1" x14ac:dyDescent="0.2">
      <c r="B121" s="47"/>
      <c r="C121" s="148"/>
      <c r="D121" s="149"/>
      <c r="E121" s="149"/>
      <c r="F121" s="149"/>
      <c r="G121" s="149"/>
      <c r="H121" s="149"/>
      <c r="I121" s="149"/>
      <c r="J121" s="149"/>
      <c r="K121" s="150"/>
      <c r="L121" s="66"/>
      <c r="M121" s="66"/>
      <c r="N121" s="66"/>
      <c r="O121" s="66"/>
      <c r="P121" s="66"/>
      <c r="Q121" s="52"/>
      <c r="R121" s="8"/>
    </row>
    <row r="122" spans="1:18" ht="6" customHeight="1" x14ac:dyDescent="0.2">
      <c r="B122" s="47"/>
      <c r="C122" s="47"/>
      <c r="D122" s="47"/>
      <c r="E122" s="47"/>
      <c r="F122" s="52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52"/>
      <c r="R122" s="8"/>
    </row>
    <row r="123" spans="1:18" ht="13.15" customHeight="1" x14ac:dyDescent="0.2">
      <c r="B123" s="47"/>
      <c r="C123" s="148"/>
      <c r="D123" s="149"/>
      <c r="E123" s="149"/>
      <c r="F123" s="149"/>
      <c r="G123" s="149"/>
      <c r="H123" s="149"/>
      <c r="I123" s="149"/>
      <c r="J123" s="149"/>
      <c r="K123" s="150"/>
      <c r="L123" s="66"/>
      <c r="M123" s="66"/>
      <c r="N123" s="66"/>
      <c r="O123" s="66"/>
      <c r="P123" s="66"/>
      <c r="Q123" s="52"/>
      <c r="R123" s="8"/>
    </row>
    <row r="124" spans="1:18" ht="13.15" customHeight="1" x14ac:dyDescent="0.2">
      <c r="B124" s="47"/>
      <c r="C124" s="47"/>
      <c r="D124" s="47"/>
      <c r="E124" s="47"/>
      <c r="F124" s="52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52"/>
      <c r="R124" s="8"/>
    </row>
    <row r="125" spans="1:18" ht="13.15" customHeight="1" x14ac:dyDescent="0.2">
      <c r="B125" s="47"/>
      <c r="C125" s="47"/>
      <c r="D125" s="47"/>
      <c r="E125" s="47"/>
      <c r="F125" s="52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52"/>
      <c r="R125" s="8"/>
    </row>
    <row r="126" spans="1:18" ht="13.15" customHeight="1" x14ac:dyDescent="0.2">
      <c r="A126" s="13"/>
      <c r="B126" s="14" t="s">
        <v>142</v>
      </c>
      <c r="C126" s="64"/>
      <c r="D126" s="64"/>
      <c r="E126" s="64"/>
      <c r="F126" s="64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16"/>
      <c r="R126" s="16"/>
    </row>
    <row r="127" spans="1:18" ht="6" customHeight="1" x14ac:dyDescent="0.2">
      <c r="A127" s="13"/>
      <c r="B127" s="14"/>
      <c r="C127" s="64"/>
      <c r="D127" s="64"/>
      <c r="E127" s="64"/>
      <c r="F127" s="64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16"/>
      <c r="R127" s="16"/>
    </row>
    <row r="128" spans="1:18" ht="13.15" customHeight="1" x14ac:dyDescent="0.2">
      <c r="A128" s="75"/>
      <c r="B128" s="142" t="s">
        <v>145</v>
      </c>
      <c r="C128" s="142"/>
      <c r="D128" s="142"/>
      <c r="E128" s="142"/>
      <c r="F128" s="19"/>
      <c r="G128" s="147"/>
      <c r="H128" s="147"/>
      <c r="I128" s="147"/>
      <c r="J128" s="147"/>
      <c r="K128" s="67"/>
      <c r="L128" s="67"/>
      <c r="M128" s="67"/>
      <c r="N128" s="58"/>
      <c r="O128" s="58"/>
      <c r="P128" s="58"/>
      <c r="Q128" s="16"/>
      <c r="R128" s="16"/>
    </row>
    <row r="129" spans="1:18" ht="5.0999999999999996" customHeight="1" x14ac:dyDescent="0.2">
      <c r="A129" s="75"/>
      <c r="B129" s="5"/>
      <c r="C129" s="68"/>
      <c r="D129" s="68"/>
      <c r="E129" s="68"/>
      <c r="F129" s="19"/>
      <c r="G129" s="69"/>
      <c r="H129" s="69"/>
      <c r="I129" s="69"/>
      <c r="J129" s="69"/>
      <c r="K129" s="67"/>
      <c r="L129" s="67"/>
      <c r="M129" s="67"/>
      <c r="N129" s="58"/>
      <c r="O129" s="58"/>
      <c r="P129" s="58"/>
      <c r="Q129" s="16"/>
      <c r="R129" s="16"/>
    </row>
    <row r="130" spans="1:18" ht="14.25" customHeight="1" x14ac:dyDescent="0.2">
      <c r="A130" s="75"/>
      <c r="B130" s="151" t="s">
        <v>146</v>
      </c>
      <c r="C130" s="151"/>
      <c r="D130" s="151"/>
      <c r="E130" s="109"/>
      <c r="F130" s="19"/>
      <c r="G130" s="142"/>
      <c r="H130" s="142"/>
      <c r="I130" s="142"/>
      <c r="J130" s="142"/>
      <c r="K130" s="67"/>
      <c r="L130" s="67"/>
      <c r="M130" s="67"/>
      <c r="N130" s="58"/>
      <c r="O130" s="58"/>
      <c r="P130" s="58"/>
      <c r="Q130" s="16"/>
      <c r="R130" s="16"/>
    </row>
    <row r="131" spans="1:18" ht="5.0999999999999996" customHeight="1" x14ac:dyDescent="0.2">
      <c r="A131" s="75"/>
      <c r="B131" s="70"/>
      <c r="C131" s="71"/>
      <c r="D131" s="68"/>
      <c r="E131" s="68"/>
      <c r="F131" s="19"/>
      <c r="G131" s="69"/>
      <c r="H131" s="69"/>
      <c r="I131" s="69"/>
      <c r="J131" s="69"/>
      <c r="K131" s="67"/>
      <c r="L131" s="67"/>
      <c r="M131" s="67"/>
      <c r="N131" s="58"/>
      <c r="O131" s="58"/>
      <c r="P131" s="58"/>
      <c r="Q131" s="16"/>
      <c r="R131" s="16"/>
    </row>
    <row r="132" spans="1:18" ht="12" customHeight="1" x14ac:dyDescent="0.2">
      <c r="A132" s="13"/>
      <c r="B132" s="143" t="str">
        <f>IF(G9="Valitse","",IF(G85="Valitse rataosa listalta","",IF(G9="Putki",VLOOKUP(G85,'Lomakkeen valinnat'!J2:K126,2,FALSE),IF(G9="Rakennelma",VLOOKUP(G85,'Lomakkeen valinnat'!J2:K126,2,FALSE),IF(G9="Muu",VLOOKUP(G85,'Lomakkeen valinnat'!J2:K126,2,FALSE),IF('VE 2 Sijoitettava laite_sähkö'!I10="Sähköradan ylitys",VLOOKUP(G85,'Lomakkeen valinnat'!H130:I254,2,FALSE),IF(G9="Sähkö",VLOOKUP(G85,'Lomakkeen valinnat'!H2:I126,2,FALSE),"")))))))</f>
        <v>Markus Kyöstäjä, Dexit Oy (050 550 6631; markus.kyostaja@dexit.fi)</v>
      </c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5"/>
      <c r="Q132" s="72"/>
      <c r="R132" s="16"/>
    </row>
    <row r="133" spans="1:18" ht="5.0999999999999996" customHeight="1" x14ac:dyDescent="0.2">
      <c r="A133" s="75"/>
      <c r="B133" s="70"/>
      <c r="C133" s="71"/>
      <c r="D133" s="68"/>
      <c r="E133" s="68"/>
      <c r="F133" s="19"/>
      <c r="G133" s="69"/>
      <c r="H133" s="69"/>
      <c r="I133" s="69"/>
      <c r="J133" s="69"/>
      <c r="K133" s="67"/>
      <c r="L133" s="67"/>
      <c r="M133" s="67"/>
      <c r="N133" s="58"/>
      <c r="O133" s="58"/>
      <c r="P133" s="58"/>
      <c r="Q133" s="16"/>
      <c r="R133" s="16"/>
    </row>
    <row r="134" spans="1:18" ht="12" customHeight="1" x14ac:dyDescent="0.2">
      <c r="A134" s="13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16"/>
      <c r="R134" s="16"/>
    </row>
    <row r="135" spans="1:18" ht="13.15" customHeight="1" x14ac:dyDescent="0.2">
      <c r="B135" s="87"/>
      <c r="C135" s="47"/>
      <c r="D135" s="47"/>
      <c r="E135" s="47"/>
      <c r="F135" s="52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52"/>
      <c r="R135" s="8"/>
    </row>
    <row r="136" spans="1:18" ht="13.15" customHeight="1" x14ac:dyDescent="0.2">
      <c r="B136" s="47"/>
      <c r="C136" s="47"/>
      <c r="D136" s="47"/>
      <c r="E136" s="47"/>
      <c r="F136" s="52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52"/>
      <c r="R136" s="8"/>
    </row>
    <row r="137" spans="1:18" ht="13.15" customHeight="1" x14ac:dyDescent="0.2">
      <c r="B137" s="47"/>
      <c r="C137" s="47"/>
      <c r="D137" s="47"/>
      <c r="E137" s="47"/>
      <c r="F137" s="52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52"/>
      <c r="R137" s="8"/>
    </row>
    <row r="138" spans="1:18" ht="13.15" customHeight="1" x14ac:dyDescent="0.2">
      <c r="B138" s="47"/>
      <c r="C138" s="47"/>
      <c r="D138" s="47"/>
      <c r="E138" s="47"/>
      <c r="F138" s="52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52"/>
      <c r="R138" s="8"/>
    </row>
    <row r="139" spans="1:18" x14ac:dyDescent="0.2">
      <c r="A139" s="6"/>
      <c r="B139" s="5"/>
    </row>
  </sheetData>
  <mergeCells count="49">
    <mergeCell ref="G21:P21"/>
    <mergeCell ref="G31:P31"/>
    <mergeCell ref="G44:P44"/>
    <mergeCell ref="B7:F7"/>
    <mergeCell ref="G52:P52"/>
    <mergeCell ref="G14:O17"/>
    <mergeCell ref="G25:P25"/>
    <mergeCell ref="G27:P27"/>
    <mergeCell ref="G48:P48"/>
    <mergeCell ref="G50:P50"/>
    <mergeCell ref="B21:D21"/>
    <mergeCell ref="G46:P46"/>
    <mergeCell ref="G54:P54"/>
    <mergeCell ref="G65:P65"/>
    <mergeCell ref="G34:P34"/>
    <mergeCell ref="G36:P36"/>
    <mergeCell ref="G38:P38"/>
    <mergeCell ref="G40:P40"/>
    <mergeCell ref="B132:P132"/>
    <mergeCell ref="B128:E128"/>
    <mergeCell ref="B101:P101"/>
    <mergeCell ref="B118:D118"/>
    <mergeCell ref="G128:J128"/>
    <mergeCell ref="G130:J130"/>
    <mergeCell ref="C121:K121"/>
    <mergeCell ref="C123:K123"/>
    <mergeCell ref="B130:D130"/>
    <mergeCell ref="G91:J91"/>
    <mergeCell ref="B99:P99"/>
    <mergeCell ref="G89:J89"/>
    <mergeCell ref="L89:O89"/>
    <mergeCell ref="G2:M2"/>
    <mergeCell ref="G4:P4"/>
    <mergeCell ref="N5:O5"/>
    <mergeCell ref="G23:P23"/>
    <mergeCell ref="G58:P58"/>
    <mergeCell ref="G60:P60"/>
    <mergeCell ref="G62:P62"/>
    <mergeCell ref="G67:P67"/>
    <mergeCell ref="G7:J7"/>
    <mergeCell ref="G9:J9"/>
    <mergeCell ref="G11:J11"/>
    <mergeCell ref="G29:P29"/>
    <mergeCell ref="G87:I87"/>
    <mergeCell ref="B70:P74"/>
    <mergeCell ref="G79:P79"/>
    <mergeCell ref="G81:P81"/>
    <mergeCell ref="G85:P85"/>
    <mergeCell ref="G83:J83"/>
  </mergeCells>
  <dataValidations count="2">
    <dataValidation type="list" allowBlank="1" showInputMessage="1" showErrorMessage="1" sqref="G118:G120 G122 G124:G125" xr:uid="{90B0DF5B-30EA-4EE1-94C1-D760E4408F6E}">
      <formula1>#REF!</formula1>
    </dataValidation>
    <dataValidation type="list" allowBlank="1" showInputMessage="1" showErrorMessage="1" sqref="H88:J88 H86:J86 L86 L88" xr:uid="{6ED9B492-7338-4940-A4E2-58932FDF88A6}">
      <formula1>#REF!</formula1>
    </dataValidation>
  </dataValidations>
  <hyperlinks>
    <hyperlink ref="B85:D85" r:id="rId1" display="Rataosa" xr:uid="{1C8C75E6-8499-4842-9E92-E53A970A80F4}"/>
    <hyperlink ref="G83" r:id="rId2" xr:uid="{4533D9E1-50E0-4E8B-AA51-60DF3BE3A2E2}"/>
  </hyperlinks>
  <pageMargins left="0.70866141732283472" right="0.70866141732283472" top="0" bottom="0.74803149606299213" header="0.31496062992125984" footer="0.31496062992125984"/>
  <pageSetup paperSize="9" fitToHeight="0" orientation="portrait" r:id="rId3"/>
  <headerFooter scaleWithDoc="0" alignWithMargins="0"/>
  <drawing r:id="rId4"/>
  <legacyDrawing r:id="rId5"/>
  <controls>
    <mc:AlternateContent xmlns:mc="http://schemas.openxmlformats.org/markup-compatibility/2006">
      <mc:Choice Requires="x14">
        <control shapeId="1078" r:id="rId6" name="Control 54">
          <controlPr defaultSize="0" r:id="rId7">
            <anchor moveWithCells="1">
              <from>
                <xdr:col>1</xdr:col>
                <xdr:colOff>0</xdr:colOff>
                <xdr:row>125</xdr:row>
                <xdr:rowOff>19050</xdr:rowOff>
              </from>
              <to>
                <xdr:col>2</xdr:col>
                <xdr:colOff>228600</xdr:colOff>
                <xdr:row>127</xdr:row>
                <xdr:rowOff>133350</xdr:rowOff>
              </to>
            </anchor>
          </controlPr>
        </control>
      </mc:Choice>
      <mc:Fallback>
        <control shapeId="1078" r:id="rId6" name="Control 54"/>
      </mc:Fallback>
    </mc:AlternateContent>
    <mc:AlternateContent xmlns:mc="http://schemas.openxmlformats.org/markup-compatibility/2006">
      <mc:Choice Requires="x14">
        <control shapeId="1079" r:id="rId8" name="Control 55">
          <controlPr defaultSize="0" r:id="rId7">
            <anchor moveWithCells="1">
              <from>
                <xdr:col>1</xdr:col>
                <xdr:colOff>0</xdr:colOff>
                <xdr:row>125</xdr:row>
                <xdr:rowOff>19050</xdr:rowOff>
              </from>
              <to>
                <xdr:col>2</xdr:col>
                <xdr:colOff>228600</xdr:colOff>
                <xdr:row>127</xdr:row>
                <xdr:rowOff>133350</xdr:rowOff>
              </to>
            </anchor>
          </controlPr>
        </control>
      </mc:Choice>
      <mc:Fallback>
        <control shapeId="1079" r:id="rId8" name="Control 55"/>
      </mc:Fallback>
    </mc:AlternateContent>
    <mc:AlternateContent xmlns:mc="http://schemas.openxmlformats.org/markup-compatibility/2006">
      <mc:Choice Requires="x14">
        <control shapeId="1080" r:id="rId9" name="Control 56">
          <controlPr defaultSize="0" r:id="rId7">
            <anchor moveWithCells="1">
              <from>
                <xdr:col>1</xdr:col>
                <xdr:colOff>0</xdr:colOff>
                <xdr:row>125</xdr:row>
                <xdr:rowOff>19050</xdr:rowOff>
              </from>
              <to>
                <xdr:col>2</xdr:col>
                <xdr:colOff>228600</xdr:colOff>
                <xdr:row>127</xdr:row>
                <xdr:rowOff>133350</xdr:rowOff>
              </to>
            </anchor>
          </controlPr>
        </control>
      </mc:Choice>
      <mc:Fallback>
        <control shapeId="1080" r:id="rId9" name="Control 56"/>
      </mc:Fallback>
    </mc:AlternateContent>
    <mc:AlternateContent xmlns:mc="http://schemas.openxmlformats.org/markup-compatibility/2006">
      <mc:Choice Requires="x14">
        <control shapeId="1081" r:id="rId10" name="Control 57">
          <controlPr defaultSize="0" r:id="rId7">
            <anchor moveWithCells="1">
              <from>
                <xdr:col>1</xdr:col>
                <xdr:colOff>0</xdr:colOff>
                <xdr:row>125</xdr:row>
                <xdr:rowOff>19050</xdr:rowOff>
              </from>
              <to>
                <xdr:col>2</xdr:col>
                <xdr:colOff>228600</xdr:colOff>
                <xdr:row>127</xdr:row>
                <xdr:rowOff>133350</xdr:rowOff>
              </to>
            </anchor>
          </controlPr>
        </control>
      </mc:Choice>
      <mc:Fallback>
        <control shapeId="1081" r:id="rId10" name="Control 57"/>
      </mc:Fallback>
    </mc:AlternateContent>
    <mc:AlternateContent xmlns:mc="http://schemas.openxmlformats.org/markup-compatibility/2006">
      <mc:Choice Requires="x14">
        <control shapeId="1082" r:id="rId11" name="Control 58">
          <controlPr defaultSize="0" r:id="rId7">
            <anchor moveWithCells="1">
              <from>
                <xdr:col>1</xdr:col>
                <xdr:colOff>0</xdr:colOff>
                <xdr:row>125</xdr:row>
                <xdr:rowOff>19050</xdr:rowOff>
              </from>
              <to>
                <xdr:col>2</xdr:col>
                <xdr:colOff>228600</xdr:colOff>
                <xdr:row>127</xdr:row>
                <xdr:rowOff>133350</xdr:rowOff>
              </to>
            </anchor>
          </controlPr>
        </control>
      </mc:Choice>
      <mc:Fallback>
        <control shapeId="1082" r:id="rId11" name="Control 58"/>
      </mc:Fallback>
    </mc:AlternateContent>
    <mc:AlternateContent xmlns:mc="http://schemas.openxmlformats.org/markup-compatibility/2006">
      <mc:Choice Requires="x14">
        <control shapeId="1083" r:id="rId12" name="Control 59">
          <controlPr defaultSize="0" r:id="rId7">
            <anchor moveWithCells="1">
              <from>
                <xdr:col>1</xdr:col>
                <xdr:colOff>0</xdr:colOff>
                <xdr:row>125</xdr:row>
                <xdr:rowOff>19050</xdr:rowOff>
              </from>
              <to>
                <xdr:col>2</xdr:col>
                <xdr:colOff>228600</xdr:colOff>
                <xdr:row>127</xdr:row>
                <xdr:rowOff>133350</xdr:rowOff>
              </to>
            </anchor>
          </controlPr>
        </control>
      </mc:Choice>
      <mc:Fallback>
        <control shapeId="1083" r:id="rId12" name="Control 59"/>
      </mc:Fallback>
    </mc:AlternateContent>
    <mc:AlternateContent xmlns:mc="http://schemas.openxmlformats.org/markup-compatibility/2006">
      <mc:Choice Requires="x14">
        <control shapeId="1084" r:id="rId13" name="Control 60">
          <controlPr defaultSize="0" r:id="rId7">
            <anchor moveWithCells="1">
              <from>
                <xdr:col>1</xdr:col>
                <xdr:colOff>0</xdr:colOff>
                <xdr:row>125</xdr:row>
                <xdr:rowOff>19050</xdr:rowOff>
              </from>
              <to>
                <xdr:col>2</xdr:col>
                <xdr:colOff>228600</xdr:colOff>
                <xdr:row>127</xdr:row>
                <xdr:rowOff>133350</xdr:rowOff>
              </to>
            </anchor>
          </controlPr>
        </control>
      </mc:Choice>
      <mc:Fallback>
        <control shapeId="1084" r:id="rId13" name="Control 60"/>
      </mc:Fallback>
    </mc:AlternateContent>
    <mc:AlternateContent xmlns:mc="http://schemas.openxmlformats.org/markup-compatibility/2006">
      <mc:Choice Requires="x14">
        <control shapeId="1085" r:id="rId14" name="Control 61">
          <controlPr defaultSize="0" r:id="rId7">
            <anchor moveWithCells="1">
              <from>
                <xdr:col>1</xdr:col>
                <xdr:colOff>0</xdr:colOff>
                <xdr:row>125</xdr:row>
                <xdr:rowOff>19050</xdr:rowOff>
              </from>
              <to>
                <xdr:col>2</xdr:col>
                <xdr:colOff>228600</xdr:colOff>
                <xdr:row>127</xdr:row>
                <xdr:rowOff>133350</xdr:rowOff>
              </to>
            </anchor>
          </controlPr>
        </control>
      </mc:Choice>
      <mc:Fallback>
        <control shapeId="1085" r:id="rId14" name="Control 61"/>
      </mc:Fallback>
    </mc:AlternateContent>
    <mc:AlternateContent xmlns:mc="http://schemas.openxmlformats.org/markup-compatibility/2006">
      <mc:Choice Requires="x14">
        <control shapeId="1086" r:id="rId15" name="Control 62">
          <controlPr defaultSize="0" r:id="rId7">
            <anchor moveWithCells="1">
              <from>
                <xdr:col>1</xdr:col>
                <xdr:colOff>0</xdr:colOff>
                <xdr:row>125</xdr:row>
                <xdr:rowOff>19050</xdr:rowOff>
              </from>
              <to>
                <xdr:col>2</xdr:col>
                <xdr:colOff>228600</xdr:colOff>
                <xdr:row>127</xdr:row>
                <xdr:rowOff>133350</xdr:rowOff>
              </to>
            </anchor>
          </controlPr>
        </control>
      </mc:Choice>
      <mc:Fallback>
        <control shapeId="1086" r:id="rId15" name="Control 62"/>
      </mc:Fallback>
    </mc:AlternateContent>
    <mc:AlternateContent xmlns:mc="http://schemas.openxmlformats.org/markup-compatibility/2006">
      <mc:Choice Requires="x14">
        <control shapeId="1087" r:id="rId16" name="Control 63">
          <controlPr defaultSize="0" r:id="rId7">
            <anchor moveWithCells="1">
              <from>
                <xdr:col>1</xdr:col>
                <xdr:colOff>0</xdr:colOff>
                <xdr:row>125</xdr:row>
                <xdr:rowOff>19050</xdr:rowOff>
              </from>
              <to>
                <xdr:col>2</xdr:col>
                <xdr:colOff>228600</xdr:colOff>
                <xdr:row>127</xdr:row>
                <xdr:rowOff>133350</xdr:rowOff>
              </to>
            </anchor>
          </controlPr>
        </control>
      </mc:Choice>
      <mc:Fallback>
        <control shapeId="1087" r:id="rId16" name="Control 63"/>
      </mc:Fallback>
    </mc:AlternateContent>
    <mc:AlternateContent xmlns:mc="http://schemas.openxmlformats.org/markup-compatibility/2006">
      <mc:Choice Requires="x14">
        <control shapeId="1088" r:id="rId17" name="Control 64">
          <controlPr defaultSize="0" r:id="rId7">
            <anchor moveWithCells="1">
              <from>
                <xdr:col>1</xdr:col>
                <xdr:colOff>0</xdr:colOff>
                <xdr:row>125</xdr:row>
                <xdr:rowOff>19050</xdr:rowOff>
              </from>
              <to>
                <xdr:col>2</xdr:col>
                <xdr:colOff>228600</xdr:colOff>
                <xdr:row>127</xdr:row>
                <xdr:rowOff>133350</xdr:rowOff>
              </to>
            </anchor>
          </controlPr>
        </control>
      </mc:Choice>
      <mc:Fallback>
        <control shapeId="1088" r:id="rId17" name="Control 64"/>
      </mc:Fallback>
    </mc:AlternateContent>
    <mc:AlternateContent xmlns:mc="http://schemas.openxmlformats.org/markup-compatibility/2006">
      <mc:Choice Requires="x14">
        <control shapeId="1089" r:id="rId18" name="Control 65">
          <controlPr defaultSize="0" r:id="rId7">
            <anchor moveWithCells="1">
              <from>
                <xdr:col>1</xdr:col>
                <xdr:colOff>0</xdr:colOff>
                <xdr:row>125</xdr:row>
                <xdr:rowOff>19050</xdr:rowOff>
              </from>
              <to>
                <xdr:col>2</xdr:col>
                <xdr:colOff>228600</xdr:colOff>
                <xdr:row>127</xdr:row>
                <xdr:rowOff>133350</xdr:rowOff>
              </to>
            </anchor>
          </controlPr>
        </control>
      </mc:Choice>
      <mc:Fallback>
        <control shapeId="1089" r:id="rId18" name="Control 65"/>
      </mc:Fallback>
    </mc:AlternateContent>
    <mc:AlternateContent xmlns:mc="http://schemas.openxmlformats.org/markup-compatibility/2006">
      <mc:Choice Requires="x14">
        <control shapeId="1090" r:id="rId19" name="Control 66">
          <controlPr defaultSize="0" r:id="rId20">
            <anchor moveWithCells="1">
              <from>
                <xdr:col>1</xdr:col>
                <xdr:colOff>0</xdr:colOff>
                <xdr:row>125</xdr:row>
                <xdr:rowOff>19050</xdr:rowOff>
              </from>
              <to>
                <xdr:col>2</xdr:col>
                <xdr:colOff>228600</xdr:colOff>
                <xdr:row>127</xdr:row>
                <xdr:rowOff>133350</xdr:rowOff>
              </to>
            </anchor>
          </controlPr>
        </control>
      </mc:Choice>
      <mc:Fallback>
        <control shapeId="1090" r:id="rId19" name="Control 66"/>
      </mc:Fallback>
    </mc:AlternateContent>
    <mc:AlternateContent xmlns:mc="http://schemas.openxmlformats.org/markup-compatibility/2006">
      <mc:Choice Requires="x14">
        <control shapeId="1206" r:id="rId21" name="Check Box 182">
          <controlPr defaultSize="0" autoFill="0" autoLine="0" autoPict="0">
            <anchor moveWithCells="1">
              <from>
                <xdr:col>0</xdr:col>
                <xdr:colOff>304800</xdr:colOff>
                <xdr:row>93</xdr:row>
                <xdr:rowOff>28575</xdr:rowOff>
              </from>
              <to>
                <xdr:col>6</xdr:col>
                <xdr:colOff>342900</xdr:colOff>
                <xdr:row>95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07" r:id="rId22" name="Check Box 183">
          <controlPr defaultSize="0" autoFill="0" autoLine="0" autoPict="0">
            <anchor moveWithCells="1">
              <from>
                <xdr:col>0</xdr:col>
                <xdr:colOff>314325</xdr:colOff>
                <xdr:row>95</xdr:row>
                <xdr:rowOff>19050</xdr:rowOff>
              </from>
              <to>
                <xdr:col>6</xdr:col>
                <xdr:colOff>285750</xdr:colOff>
                <xdr:row>97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08" r:id="rId23" name="Check Box 184">
          <controlPr defaultSize="0" autoFill="0" autoLine="0" autoPict="0">
            <anchor moveWithCells="1">
              <from>
                <xdr:col>0</xdr:col>
                <xdr:colOff>314325</xdr:colOff>
                <xdr:row>97</xdr:row>
                <xdr:rowOff>28575</xdr:rowOff>
              </from>
              <to>
                <xdr:col>8</xdr:col>
                <xdr:colOff>0</xdr:colOff>
                <xdr:row>100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09" r:id="rId24" name="Check Box 185">
          <controlPr defaultSize="0" autoFill="0" autoLine="0" autoPict="0">
            <anchor moveWithCells="1">
              <from>
                <xdr:col>0</xdr:col>
                <xdr:colOff>314325</xdr:colOff>
                <xdr:row>99</xdr:row>
                <xdr:rowOff>28575</xdr:rowOff>
              </from>
              <to>
                <xdr:col>9</xdr:col>
                <xdr:colOff>219075</xdr:colOff>
                <xdr:row>101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10" r:id="rId25" name="Check Box 186">
          <controlPr defaultSize="0" autoFill="0" autoLine="0" autoPict="0">
            <anchor moveWithCells="1">
              <from>
                <xdr:col>0</xdr:col>
                <xdr:colOff>314325</xdr:colOff>
                <xdr:row>101</xdr:row>
                <xdr:rowOff>19050</xdr:rowOff>
              </from>
              <to>
                <xdr:col>9</xdr:col>
                <xdr:colOff>276225</xdr:colOff>
                <xdr:row>103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11" r:id="rId26" name="Check Box 187">
          <controlPr defaultSize="0" autoFill="0" autoLine="0" autoPict="0">
            <anchor moveWithCells="1">
              <from>
                <xdr:col>0</xdr:col>
                <xdr:colOff>314325</xdr:colOff>
                <xdr:row>105</xdr:row>
                <xdr:rowOff>28575</xdr:rowOff>
              </from>
              <to>
                <xdr:col>7</xdr:col>
                <xdr:colOff>371475</xdr:colOff>
                <xdr:row>107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12" r:id="rId27" name="Check Box 188">
          <controlPr defaultSize="0" autoFill="0" autoLine="0" autoPict="0">
            <anchor moveWithCells="1">
              <from>
                <xdr:col>0</xdr:col>
                <xdr:colOff>304800</xdr:colOff>
                <xdr:row>107</xdr:row>
                <xdr:rowOff>47625</xdr:rowOff>
              </from>
              <to>
                <xdr:col>7</xdr:col>
                <xdr:colOff>190500</xdr:colOff>
                <xdr:row>109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13" r:id="rId28" name="Check Box 189">
          <controlPr defaultSize="0" autoFill="0" autoLine="0" autoPict="0">
            <anchor moveWithCells="1">
              <from>
                <xdr:col>0</xdr:col>
                <xdr:colOff>304800</xdr:colOff>
                <xdr:row>110</xdr:row>
                <xdr:rowOff>0</xdr:rowOff>
              </from>
              <to>
                <xdr:col>8</xdr:col>
                <xdr:colOff>142875</xdr:colOff>
                <xdr:row>111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14" r:id="rId29" name="Check Box 190">
          <controlPr defaultSize="0" autoFill="0" autoLine="0" autoPict="0">
            <anchor moveWithCells="1">
              <from>
                <xdr:col>0</xdr:col>
                <xdr:colOff>304800</xdr:colOff>
                <xdr:row>111</xdr:row>
                <xdr:rowOff>38100</xdr:rowOff>
              </from>
              <to>
                <xdr:col>7</xdr:col>
                <xdr:colOff>171450</xdr:colOff>
                <xdr:row>113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15" r:id="rId30" name="Check Box 191">
          <controlPr defaultSize="0" autoFill="0" autoLine="0" autoPict="0">
            <anchor moveWithCells="1">
              <from>
                <xdr:col>0</xdr:col>
                <xdr:colOff>314325</xdr:colOff>
                <xdr:row>113</xdr:row>
                <xdr:rowOff>57150</xdr:rowOff>
              </from>
              <to>
                <xdr:col>10</xdr:col>
                <xdr:colOff>66675</xdr:colOff>
                <xdr:row>115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16" r:id="rId31" name="Check Box 192">
          <controlPr defaultSize="0" autoFill="0" autoLine="0" autoPict="0">
            <anchor moveWithCells="1">
              <from>
                <xdr:col>0</xdr:col>
                <xdr:colOff>314325</xdr:colOff>
                <xdr:row>116</xdr:row>
                <xdr:rowOff>0</xdr:rowOff>
              </from>
              <to>
                <xdr:col>9</xdr:col>
                <xdr:colOff>123825</xdr:colOff>
                <xdr:row>117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17" r:id="rId32" name="Check Box 193">
          <controlPr defaultSize="0" autoFill="0" autoLine="0" autoPict="0">
            <anchor moveWithCells="1">
              <from>
                <xdr:col>0</xdr:col>
                <xdr:colOff>314325</xdr:colOff>
                <xdr:row>118</xdr:row>
                <xdr:rowOff>0</xdr:rowOff>
              </from>
              <to>
                <xdr:col>9</xdr:col>
                <xdr:colOff>38100</xdr:colOff>
                <xdr:row>119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19" r:id="rId33" name="Check Box 195">
          <controlPr defaultSize="0" autoFill="0" autoLine="0" autoPict="0">
            <anchor moveWithCells="1">
              <from>
                <xdr:col>0</xdr:col>
                <xdr:colOff>304800</xdr:colOff>
                <xdr:row>119</xdr:row>
                <xdr:rowOff>133350</xdr:rowOff>
              </from>
              <to>
                <xdr:col>2</xdr:col>
                <xdr:colOff>19050</xdr:colOff>
                <xdr:row>121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21" r:id="rId34" name="Check Box 197">
          <controlPr defaultSize="0" autoFill="0" autoLine="0" autoPict="0">
            <anchor moveWithCells="1">
              <from>
                <xdr:col>0</xdr:col>
                <xdr:colOff>314325</xdr:colOff>
                <xdr:row>121</xdr:row>
                <xdr:rowOff>152400</xdr:rowOff>
              </from>
              <to>
                <xdr:col>2</xdr:col>
                <xdr:colOff>28575</xdr:colOff>
                <xdr:row>123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31" r:id="rId35" name="Check Box 207">
          <controlPr defaultSize="0" autoFill="0" autoLine="0" autoPict="0">
            <anchor moveWithCells="1">
              <from>
                <xdr:col>0</xdr:col>
                <xdr:colOff>314325</xdr:colOff>
                <xdr:row>103</xdr:row>
                <xdr:rowOff>38100</xdr:rowOff>
              </from>
              <to>
                <xdr:col>9</xdr:col>
                <xdr:colOff>266700</xdr:colOff>
                <xdr:row>105</xdr:row>
                <xdr:rowOff>47625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E515CB0-1619-44FB-AC92-902B3D29369F}">
          <x14:formula1>
            <xm:f>'Lomakkeen valinnat'!$D$3:$D$128</xm:f>
          </x14:formula1>
          <xm:sqref>G85:P85</xm:sqref>
        </x14:dataValidation>
        <x14:dataValidation type="list" allowBlank="1" showInputMessage="1" showErrorMessage="1" xr:uid="{B5D697AC-E7A7-44FB-9207-573E269E51F5}">
          <x14:formula1>
            <xm:f>'Lomakkeen valinnat'!$B$2:$B$6</xm:f>
          </x14:formula1>
          <xm:sqref>G9:J9</xm:sqref>
        </x14:dataValidation>
        <x14:dataValidation type="list" allowBlank="1" showInputMessage="1" showErrorMessage="1" xr:uid="{592AC6AD-EBC7-4A44-B717-A611351DCA49}">
          <x14:formula1>
            <xm:f>'Lomakkeen valinnat'!$C$2:$C$6</xm:f>
          </x14:formula1>
          <xm:sqref>G11:J11</xm:sqref>
        </x14:dataValidation>
        <x14:dataValidation type="list" allowBlank="1" showInputMessage="1" showErrorMessage="1" xr:uid="{2C19B253-D01C-4EF7-96FB-851BE2FD343E}">
          <x14:formula1>
            <xm:f>'Lomakkeen valinnat'!$E$2:$E$4</xm:f>
          </x14:formula1>
          <xm:sqref>G91:J91</xm:sqref>
        </x14:dataValidation>
        <x14:dataValidation type="list" allowBlank="1" showInputMessage="1" showErrorMessage="1" xr:uid="{6C5BC97E-421C-46C0-ABCD-802FD64DF18A}">
          <x14:formula1>
            <xm:f>'Lomakkeen valinnat'!$A$2:$A$7</xm:f>
          </x14:formula1>
          <xm:sqref>G7:J7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FC29A-20A1-4FBB-947A-570B4FA892BE}">
  <dimension ref="A1:K254"/>
  <sheetViews>
    <sheetView topLeftCell="I1" zoomScale="85" zoomScaleNormal="85" workbookViewId="0">
      <selection activeCell="I24" sqref="I24:I53"/>
    </sheetView>
  </sheetViews>
  <sheetFormatPr defaultColWidth="8.75" defaultRowHeight="12.75" x14ac:dyDescent="0.2"/>
  <cols>
    <col min="1" max="1" width="18.125" style="41" customWidth="1"/>
    <col min="2" max="2" width="16" style="41" customWidth="1"/>
    <col min="3" max="3" width="13.375" style="41" customWidth="1"/>
    <col min="4" max="4" width="56.125" style="41" customWidth="1"/>
    <col min="5" max="5" width="18.5" style="41" customWidth="1"/>
    <col min="6" max="6" width="56.125" style="41" customWidth="1"/>
    <col min="7" max="7" width="18.5" style="41" customWidth="1"/>
    <col min="8" max="8" width="56.125" style="41" customWidth="1"/>
    <col min="9" max="9" width="59.125" style="41" customWidth="1"/>
    <col min="10" max="10" width="56.125" style="41" customWidth="1"/>
    <col min="11" max="11" width="61" style="41" customWidth="1"/>
    <col min="12" max="16384" width="8.75" style="1"/>
  </cols>
  <sheetData>
    <row r="1" spans="1:11" x14ac:dyDescent="0.2">
      <c r="A1" s="41" t="s">
        <v>111</v>
      </c>
      <c r="B1" s="41" t="s">
        <v>174</v>
      </c>
      <c r="C1" s="41" t="s">
        <v>175</v>
      </c>
      <c r="D1" s="41" t="s">
        <v>0</v>
      </c>
      <c r="E1" s="41" t="s">
        <v>232</v>
      </c>
      <c r="F1" s="41" t="s">
        <v>147</v>
      </c>
      <c r="H1" s="41" t="s">
        <v>147</v>
      </c>
      <c r="I1" s="41" t="s">
        <v>202</v>
      </c>
      <c r="J1" s="41" t="s">
        <v>147</v>
      </c>
      <c r="K1" s="41" t="s">
        <v>203</v>
      </c>
    </row>
    <row r="2" spans="1:11" x14ac:dyDescent="0.2">
      <c r="A2" s="41" t="s">
        <v>244</v>
      </c>
      <c r="B2" s="41" t="s">
        <v>244</v>
      </c>
      <c r="C2" s="41" t="s">
        <v>244</v>
      </c>
      <c r="E2" s="41" t="s">
        <v>244</v>
      </c>
      <c r="F2" s="41" t="s">
        <v>1</v>
      </c>
      <c r="G2" s="41" t="s">
        <v>239</v>
      </c>
      <c r="H2" s="41" t="s">
        <v>1</v>
      </c>
      <c r="I2" s="41" t="s">
        <v>279</v>
      </c>
      <c r="J2" s="41" t="s">
        <v>1</v>
      </c>
      <c r="K2" s="41" t="s">
        <v>279</v>
      </c>
    </row>
    <row r="3" spans="1:11" x14ac:dyDescent="0.2">
      <c r="A3" s="41" t="s">
        <v>117</v>
      </c>
      <c r="B3" s="41" t="s">
        <v>200</v>
      </c>
      <c r="C3" s="41" t="s">
        <v>228</v>
      </c>
      <c r="D3" s="41" t="s">
        <v>147</v>
      </c>
      <c r="E3" s="41" t="s">
        <v>233</v>
      </c>
      <c r="F3" s="41" t="s">
        <v>2</v>
      </c>
      <c r="G3" s="41" t="s">
        <v>239</v>
      </c>
      <c r="H3" s="41" t="s">
        <v>2</v>
      </c>
      <c r="I3" s="41" t="s">
        <v>279</v>
      </c>
      <c r="J3" s="41" t="s">
        <v>2</v>
      </c>
      <c r="K3" s="41" t="s">
        <v>279</v>
      </c>
    </row>
    <row r="4" spans="1:11" x14ac:dyDescent="0.2">
      <c r="A4" s="41" t="s">
        <v>226</v>
      </c>
      <c r="B4" s="41" t="s">
        <v>201</v>
      </c>
      <c r="C4" s="41" t="s">
        <v>259</v>
      </c>
      <c r="D4" s="41" t="s">
        <v>1</v>
      </c>
      <c r="E4" s="41" t="s">
        <v>234</v>
      </c>
      <c r="F4" s="41" t="s">
        <v>3</v>
      </c>
      <c r="G4" s="41" t="s">
        <v>239</v>
      </c>
      <c r="H4" s="41" t="s">
        <v>3</v>
      </c>
      <c r="I4" s="41" t="s">
        <v>279</v>
      </c>
      <c r="J4" s="41" t="s">
        <v>3</v>
      </c>
      <c r="K4" s="41" t="s">
        <v>279</v>
      </c>
    </row>
    <row r="5" spans="1:11" x14ac:dyDescent="0.2">
      <c r="A5" s="41" t="s">
        <v>227</v>
      </c>
      <c r="B5" s="41" t="s">
        <v>258</v>
      </c>
      <c r="C5" s="41" t="s">
        <v>261</v>
      </c>
      <c r="D5" s="41" t="s">
        <v>2</v>
      </c>
      <c r="F5" s="41" t="s">
        <v>4</v>
      </c>
      <c r="G5" s="41" t="s">
        <v>239</v>
      </c>
      <c r="H5" s="41" t="s">
        <v>4</v>
      </c>
      <c r="I5" s="41" t="s">
        <v>279</v>
      </c>
      <c r="J5" s="41" t="s">
        <v>4</v>
      </c>
      <c r="K5" s="41" t="s">
        <v>279</v>
      </c>
    </row>
    <row r="6" spans="1:11" x14ac:dyDescent="0.2">
      <c r="A6" s="41" t="s">
        <v>256</v>
      </c>
      <c r="B6" s="41" t="s">
        <v>220</v>
      </c>
      <c r="C6" s="41" t="s">
        <v>260</v>
      </c>
      <c r="D6" s="41" t="s">
        <v>3</v>
      </c>
      <c r="F6" s="41" t="s">
        <v>5</v>
      </c>
      <c r="G6" s="41" t="s">
        <v>239</v>
      </c>
      <c r="H6" s="41" t="s">
        <v>5</v>
      </c>
      <c r="I6" s="41" t="s">
        <v>279</v>
      </c>
      <c r="J6" s="41" t="s">
        <v>5</v>
      </c>
      <c r="K6" s="41" t="s">
        <v>279</v>
      </c>
    </row>
    <row r="7" spans="1:11" x14ac:dyDescent="0.2">
      <c r="A7" s="41" t="s">
        <v>257</v>
      </c>
      <c r="D7" s="41" t="s">
        <v>4</v>
      </c>
      <c r="F7" s="41" t="s">
        <v>6</v>
      </c>
      <c r="G7" s="41" t="s">
        <v>239</v>
      </c>
      <c r="H7" s="41" t="s">
        <v>6</v>
      </c>
      <c r="I7" s="41" t="s">
        <v>279</v>
      </c>
      <c r="J7" s="41" t="s">
        <v>6</v>
      </c>
      <c r="K7" s="41" t="s">
        <v>279</v>
      </c>
    </row>
    <row r="8" spans="1:11" x14ac:dyDescent="0.2">
      <c r="D8" s="41" t="s">
        <v>5</v>
      </c>
      <c r="F8" s="41" t="s">
        <v>7</v>
      </c>
      <c r="G8" s="41" t="s">
        <v>239</v>
      </c>
      <c r="H8" s="41" t="s">
        <v>7</v>
      </c>
      <c r="I8" s="41" t="s">
        <v>279</v>
      </c>
      <c r="J8" s="41" t="s">
        <v>7</v>
      </c>
      <c r="K8" s="41" t="s">
        <v>279</v>
      </c>
    </row>
    <row r="9" spans="1:11" x14ac:dyDescent="0.2">
      <c r="D9" s="41" t="s">
        <v>6</v>
      </c>
      <c r="F9" s="41" t="s">
        <v>8</v>
      </c>
      <c r="G9" s="41" t="s">
        <v>240</v>
      </c>
      <c r="H9" s="41" t="s">
        <v>8</v>
      </c>
      <c r="I9" s="41" t="s">
        <v>279</v>
      </c>
      <c r="J9" s="41" t="s">
        <v>8</v>
      </c>
      <c r="K9" s="41" t="s">
        <v>279</v>
      </c>
    </row>
    <row r="10" spans="1:11" x14ac:dyDescent="0.2">
      <c r="D10" s="41" t="s">
        <v>7</v>
      </c>
      <c r="F10" s="41" t="s">
        <v>9</v>
      </c>
      <c r="G10" s="41" t="s">
        <v>239</v>
      </c>
      <c r="H10" s="41" t="s">
        <v>9</v>
      </c>
      <c r="I10" s="41" t="s">
        <v>279</v>
      </c>
      <c r="J10" s="41" t="s">
        <v>9</v>
      </c>
      <c r="K10" s="41" t="s">
        <v>279</v>
      </c>
    </row>
    <row r="11" spans="1:11" x14ac:dyDescent="0.2">
      <c r="D11" s="41" t="s">
        <v>8</v>
      </c>
      <c r="F11" s="41" t="s">
        <v>10</v>
      </c>
      <c r="G11" s="41" t="s">
        <v>239</v>
      </c>
      <c r="H11" s="41" t="s">
        <v>10</v>
      </c>
      <c r="I11" s="41" t="s">
        <v>279</v>
      </c>
      <c r="J11" s="41" t="s">
        <v>10</v>
      </c>
      <c r="K11" s="41" t="s">
        <v>279</v>
      </c>
    </row>
    <row r="12" spans="1:11" x14ac:dyDescent="0.2">
      <c r="D12" s="41" t="s">
        <v>9</v>
      </c>
      <c r="F12" s="41" t="s">
        <v>11</v>
      </c>
      <c r="G12" s="41" t="s">
        <v>239</v>
      </c>
      <c r="H12" s="41" t="s">
        <v>11</v>
      </c>
      <c r="I12" s="41" t="s">
        <v>279</v>
      </c>
      <c r="J12" s="41" t="s">
        <v>11</v>
      </c>
      <c r="K12" s="41" t="s">
        <v>279</v>
      </c>
    </row>
    <row r="13" spans="1:11" x14ac:dyDescent="0.2">
      <c r="D13" s="41" t="s">
        <v>10</v>
      </c>
      <c r="F13" s="41" t="s">
        <v>12</v>
      </c>
      <c r="G13" s="41" t="s">
        <v>239</v>
      </c>
      <c r="H13" s="41" t="s">
        <v>12</v>
      </c>
      <c r="I13" s="41" t="s">
        <v>279</v>
      </c>
      <c r="J13" s="41" t="s">
        <v>12</v>
      </c>
      <c r="K13" s="41" t="s">
        <v>279</v>
      </c>
    </row>
    <row r="14" spans="1:11" x14ac:dyDescent="0.2">
      <c r="D14" s="41" t="s">
        <v>11</v>
      </c>
      <c r="F14" s="41" t="s">
        <v>13</v>
      </c>
      <c r="G14" s="41" t="s">
        <v>239</v>
      </c>
      <c r="H14" s="41" t="s">
        <v>13</v>
      </c>
      <c r="I14" s="41" t="s">
        <v>279</v>
      </c>
      <c r="J14" s="41" t="s">
        <v>13</v>
      </c>
      <c r="K14" s="41" t="s">
        <v>279</v>
      </c>
    </row>
    <row r="15" spans="1:11" x14ac:dyDescent="0.2">
      <c r="D15" s="41" t="s">
        <v>12</v>
      </c>
      <c r="F15" s="41" t="s">
        <v>14</v>
      </c>
      <c r="G15" s="41" t="s">
        <v>239</v>
      </c>
      <c r="H15" s="41" t="s">
        <v>14</v>
      </c>
      <c r="I15" s="41" t="s">
        <v>279</v>
      </c>
      <c r="J15" s="41" t="s">
        <v>14</v>
      </c>
      <c r="K15" s="41" t="s">
        <v>279</v>
      </c>
    </row>
    <row r="16" spans="1:11" x14ac:dyDescent="0.2">
      <c r="D16" s="41" t="s">
        <v>13</v>
      </c>
      <c r="F16" s="41" t="s">
        <v>15</v>
      </c>
      <c r="G16" s="41" t="s">
        <v>239</v>
      </c>
      <c r="H16" s="41" t="s">
        <v>15</v>
      </c>
      <c r="I16" s="41" t="s">
        <v>279</v>
      </c>
      <c r="J16" s="41" t="s">
        <v>15</v>
      </c>
      <c r="K16" s="41" t="s">
        <v>279</v>
      </c>
    </row>
    <row r="17" spans="4:11" x14ac:dyDescent="0.2">
      <c r="D17" s="41" t="s">
        <v>14</v>
      </c>
      <c r="F17" s="41" t="s">
        <v>16</v>
      </c>
      <c r="G17" s="41" t="s">
        <v>239</v>
      </c>
      <c r="H17" s="41" t="s">
        <v>16</v>
      </c>
      <c r="I17" s="41" t="s">
        <v>279</v>
      </c>
      <c r="J17" s="41" t="s">
        <v>16</v>
      </c>
      <c r="K17" s="41" t="s">
        <v>279</v>
      </c>
    </row>
    <row r="18" spans="4:11" x14ac:dyDescent="0.2">
      <c r="D18" s="41" t="s">
        <v>15</v>
      </c>
      <c r="F18" s="41" t="s">
        <v>17</v>
      </c>
      <c r="G18" s="41" t="s">
        <v>240</v>
      </c>
      <c r="H18" s="41" t="s">
        <v>17</v>
      </c>
      <c r="I18" s="41" t="s">
        <v>279</v>
      </c>
      <c r="J18" s="41" t="s">
        <v>17</v>
      </c>
      <c r="K18" s="41" t="s">
        <v>279</v>
      </c>
    </row>
    <row r="19" spans="4:11" x14ac:dyDescent="0.2">
      <c r="D19" s="41" t="s">
        <v>16</v>
      </c>
      <c r="F19" s="41" t="s">
        <v>18</v>
      </c>
      <c r="G19" s="41" t="s">
        <v>240</v>
      </c>
      <c r="H19" s="41" t="s">
        <v>18</v>
      </c>
      <c r="I19" s="41" t="s">
        <v>279</v>
      </c>
      <c r="J19" s="41" t="s">
        <v>18</v>
      </c>
      <c r="K19" s="41" t="s">
        <v>279</v>
      </c>
    </row>
    <row r="20" spans="4:11" x14ac:dyDescent="0.2">
      <c r="D20" s="41" t="s">
        <v>17</v>
      </c>
      <c r="F20" s="41" t="s">
        <v>19</v>
      </c>
      <c r="G20" s="41" t="s">
        <v>240</v>
      </c>
      <c r="H20" s="41" t="s">
        <v>19</v>
      </c>
      <c r="I20" s="41" t="s">
        <v>279</v>
      </c>
      <c r="J20" s="41" t="s">
        <v>19</v>
      </c>
      <c r="K20" s="41" t="s">
        <v>279</v>
      </c>
    </row>
    <row r="21" spans="4:11" x14ac:dyDescent="0.2">
      <c r="D21" s="41" t="s">
        <v>18</v>
      </c>
      <c r="F21" s="41" t="s">
        <v>20</v>
      </c>
      <c r="G21" s="41" t="s">
        <v>239</v>
      </c>
      <c r="H21" s="41" t="s">
        <v>20</v>
      </c>
      <c r="I21" s="41" t="s">
        <v>279</v>
      </c>
      <c r="J21" s="41" t="s">
        <v>20</v>
      </c>
      <c r="K21" s="41" t="s">
        <v>279</v>
      </c>
    </row>
    <row r="22" spans="4:11" x14ac:dyDescent="0.2">
      <c r="D22" s="41" t="s">
        <v>19</v>
      </c>
      <c r="F22" s="41" t="s">
        <v>186</v>
      </c>
      <c r="G22" s="41" t="s">
        <v>240</v>
      </c>
      <c r="H22" s="41" t="s">
        <v>186</v>
      </c>
      <c r="I22" s="41" t="s">
        <v>279</v>
      </c>
      <c r="J22" s="41" t="s">
        <v>186</v>
      </c>
      <c r="K22" s="41" t="s">
        <v>279</v>
      </c>
    </row>
    <row r="23" spans="4:11" x14ac:dyDescent="0.2">
      <c r="D23" s="41" t="s">
        <v>20</v>
      </c>
      <c r="F23" s="41" t="s">
        <v>187</v>
      </c>
      <c r="G23" s="41" t="s">
        <v>240</v>
      </c>
      <c r="H23" s="41" t="s">
        <v>187</v>
      </c>
      <c r="I23" s="41" t="s">
        <v>279</v>
      </c>
      <c r="J23" s="41" t="s">
        <v>187</v>
      </c>
      <c r="K23" s="41" t="s">
        <v>279</v>
      </c>
    </row>
    <row r="24" spans="4:11" x14ac:dyDescent="0.2">
      <c r="D24" s="41" t="s">
        <v>186</v>
      </c>
      <c r="F24" s="41" t="s">
        <v>21</v>
      </c>
      <c r="G24" s="41" t="s">
        <v>239</v>
      </c>
      <c r="H24" s="41" t="s">
        <v>21</v>
      </c>
      <c r="I24" s="41" t="s">
        <v>237</v>
      </c>
      <c r="J24" s="41" t="s">
        <v>21</v>
      </c>
      <c r="K24" s="41" t="s">
        <v>237</v>
      </c>
    </row>
    <row r="25" spans="4:11" x14ac:dyDescent="0.2">
      <c r="D25" s="41" t="s">
        <v>187</v>
      </c>
      <c r="F25" s="41" t="s">
        <v>22</v>
      </c>
      <c r="G25" s="41" t="s">
        <v>239</v>
      </c>
      <c r="H25" s="41" t="s">
        <v>22</v>
      </c>
      <c r="I25" s="41" t="s">
        <v>237</v>
      </c>
      <c r="J25" s="41" t="s">
        <v>22</v>
      </c>
      <c r="K25" s="41" t="s">
        <v>237</v>
      </c>
    </row>
    <row r="26" spans="4:11" x14ac:dyDescent="0.2">
      <c r="D26" s="41" t="s">
        <v>21</v>
      </c>
      <c r="F26" s="41" t="s">
        <v>23</v>
      </c>
      <c r="G26" s="41" t="s">
        <v>240</v>
      </c>
      <c r="H26" s="41" t="s">
        <v>23</v>
      </c>
      <c r="I26" s="41" t="s">
        <v>237</v>
      </c>
      <c r="J26" s="41" t="s">
        <v>23</v>
      </c>
      <c r="K26" s="41" t="s">
        <v>237</v>
      </c>
    </row>
    <row r="27" spans="4:11" x14ac:dyDescent="0.2">
      <c r="D27" s="41" t="s">
        <v>22</v>
      </c>
      <c r="F27" s="41" t="s">
        <v>24</v>
      </c>
      <c r="G27" s="41" t="s">
        <v>240</v>
      </c>
      <c r="H27" s="41" t="s">
        <v>24</v>
      </c>
      <c r="I27" s="41" t="s">
        <v>237</v>
      </c>
      <c r="J27" s="41" t="s">
        <v>24</v>
      </c>
      <c r="K27" s="41" t="s">
        <v>237</v>
      </c>
    </row>
    <row r="28" spans="4:11" x14ac:dyDescent="0.2">
      <c r="D28" s="41" t="s">
        <v>23</v>
      </c>
      <c r="F28" s="41" t="s">
        <v>143</v>
      </c>
      <c r="G28" s="41" t="s">
        <v>240</v>
      </c>
      <c r="H28" s="41" t="s">
        <v>143</v>
      </c>
      <c r="I28" s="41" t="s">
        <v>237</v>
      </c>
      <c r="J28" s="41" t="s">
        <v>143</v>
      </c>
      <c r="K28" s="41" t="s">
        <v>237</v>
      </c>
    </row>
    <row r="29" spans="4:11" x14ac:dyDescent="0.2">
      <c r="D29" s="41" t="s">
        <v>24</v>
      </c>
      <c r="F29" s="41" t="s">
        <v>25</v>
      </c>
      <c r="G29" s="41" t="s">
        <v>239</v>
      </c>
      <c r="H29" s="41" t="s">
        <v>25</v>
      </c>
      <c r="I29" s="41" t="s">
        <v>237</v>
      </c>
      <c r="J29" s="41" t="s">
        <v>25</v>
      </c>
      <c r="K29" s="41" t="s">
        <v>237</v>
      </c>
    </row>
    <row r="30" spans="4:11" x14ac:dyDescent="0.2">
      <c r="D30" s="41" t="s">
        <v>143</v>
      </c>
      <c r="F30" s="41" t="s">
        <v>26</v>
      </c>
      <c r="G30" s="41" t="s">
        <v>239</v>
      </c>
      <c r="H30" s="41" t="s">
        <v>26</v>
      </c>
      <c r="I30" s="41" t="s">
        <v>237</v>
      </c>
      <c r="J30" s="41" t="s">
        <v>26</v>
      </c>
      <c r="K30" s="41" t="s">
        <v>237</v>
      </c>
    </row>
    <row r="31" spans="4:11" x14ac:dyDescent="0.2">
      <c r="D31" s="41" t="s">
        <v>25</v>
      </c>
      <c r="F31" s="41" t="s">
        <v>27</v>
      </c>
      <c r="G31" s="41" t="s">
        <v>239</v>
      </c>
      <c r="H31" s="41" t="s">
        <v>27</v>
      </c>
      <c r="I31" s="41" t="s">
        <v>237</v>
      </c>
      <c r="J31" s="41" t="s">
        <v>27</v>
      </c>
      <c r="K31" s="41" t="s">
        <v>237</v>
      </c>
    </row>
    <row r="32" spans="4:11" x14ac:dyDescent="0.2">
      <c r="D32" s="41" t="s">
        <v>26</v>
      </c>
      <c r="F32" s="41" t="s">
        <v>28</v>
      </c>
      <c r="G32" s="41" t="s">
        <v>239</v>
      </c>
      <c r="H32" s="41" t="s">
        <v>28</v>
      </c>
      <c r="I32" s="41" t="s">
        <v>237</v>
      </c>
      <c r="J32" s="41" t="s">
        <v>28</v>
      </c>
      <c r="K32" s="41" t="s">
        <v>237</v>
      </c>
    </row>
    <row r="33" spans="4:11" x14ac:dyDescent="0.2">
      <c r="D33" s="41" t="s">
        <v>27</v>
      </c>
      <c r="F33" s="41" t="s">
        <v>29</v>
      </c>
      <c r="G33" s="41" t="s">
        <v>239</v>
      </c>
      <c r="H33" s="41" t="s">
        <v>29</v>
      </c>
      <c r="I33" s="41" t="s">
        <v>237</v>
      </c>
      <c r="J33" s="41" t="s">
        <v>29</v>
      </c>
      <c r="K33" s="41" t="s">
        <v>237</v>
      </c>
    </row>
    <row r="34" spans="4:11" x14ac:dyDescent="0.2">
      <c r="D34" s="41" t="s">
        <v>28</v>
      </c>
      <c r="F34" s="41" t="s">
        <v>30</v>
      </c>
      <c r="G34" s="41" t="s">
        <v>240</v>
      </c>
      <c r="H34" s="41" t="s">
        <v>30</v>
      </c>
      <c r="I34" s="41" t="s">
        <v>237</v>
      </c>
      <c r="J34" s="41" t="s">
        <v>30</v>
      </c>
      <c r="K34" s="41" t="s">
        <v>237</v>
      </c>
    </row>
    <row r="35" spans="4:11" x14ac:dyDescent="0.2">
      <c r="D35" s="41" t="s">
        <v>29</v>
      </c>
      <c r="F35" s="41" t="s">
        <v>31</v>
      </c>
      <c r="G35" s="41" t="s">
        <v>240</v>
      </c>
      <c r="H35" s="41" t="s">
        <v>31</v>
      </c>
      <c r="I35" s="41" t="s">
        <v>237</v>
      </c>
      <c r="J35" s="41" t="s">
        <v>31</v>
      </c>
      <c r="K35" s="41" t="s">
        <v>237</v>
      </c>
    </row>
    <row r="36" spans="4:11" x14ac:dyDescent="0.2">
      <c r="D36" s="41" t="s">
        <v>30</v>
      </c>
      <c r="F36" s="41" t="s">
        <v>32</v>
      </c>
      <c r="G36" s="41" t="s">
        <v>239</v>
      </c>
      <c r="H36" s="41" t="s">
        <v>32</v>
      </c>
      <c r="I36" s="41" t="s">
        <v>237</v>
      </c>
      <c r="J36" s="41" t="s">
        <v>32</v>
      </c>
      <c r="K36" s="41" t="s">
        <v>237</v>
      </c>
    </row>
    <row r="37" spans="4:11" x14ac:dyDescent="0.2">
      <c r="D37" s="41" t="s">
        <v>31</v>
      </c>
      <c r="F37" s="41" t="s">
        <v>33</v>
      </c>
      <c r="G37" s="41" t="s">
        <v>239</v>
      </c>
      <c r="H37" s="41" t="s">
        <v>33</v>
      </c>
      <c r="I37" s="41" t="s">
        <v>237</v>
      </c>
      <c r="J37" s="41" t="s">
        <v>33</v>
      </c>
      <c r="K37" s="41" t="s">
        <v>237</v>
      </c>
    </row>
    <row r="38" spans="4:11" x14ac:dyDescent="0.2">
      <c r="D38" s="41" t="s">
        <v>32</v>
      </c>
      <c r="F38" s="41" t="s">
        <v>34</v>
      </c>
      <c r="G38" s="41" t="s">
        <v>240</v>
      </c>
      <c r="H38" s="41" t="s">
        <v>34</v>
      </c>
      <c r="I38" s="41" t="s">
        <v>237</v>
      </c>
      <c r="J38" s="41" t="s">
        <v>34</v>
      </c>
      <c r="K38" s="41" t="s">
        <v>237</v>
      </c>
    </row>
    <row r="39" spans="4:11" x14ac:dyDescent="0.2">
      <c r="D39" s="41" t="s">
        <v>33</v>
      </c>
      <c r="F39" s="41" t="s">
        <v>35</v>
      </c>
      <c r="G39" s="41" t="s">
        <v>240</v>
      </c>
      <c r="H39" s="41" t="s">
        <v>35</v>
      </c>
      <c r="I39" s="41" t="s">
        <v>237</v>
      </c>
      <c r="J39" s="41" t="s">
        <v>35</v>
      </c>
      <c r="K39" s="41" t="s">
        <v>237</v>
      </c>
    </row>
    <row r="40" spans="4:11" x14ac:dyDescent="0.2">
      <c r="D40" s="41" t="s">
        <v>34</v>
      </c>
      <c r="F40" s="41" t="s">
        <v>36</v>
      </c>
      <c r="G40" s="41" t="s">
        <v>239</v>
      </c>
      <c r="H40" s="41" t="s">
        <v>36</v>
      </c>
      <c r="I40" s="41" t="s">
        <v>237</v>
      </c>
      <c r="J40" s="41" t="s">
        <v>36</v>
      </c>
      <c r="K40" s="41" t="s">
        <v>237</v>
      </c>
    </row>
    <row r="41" spans="4:11" x14ac:dyDescent="0.2">
      <c r="D41" s="41" t="s">
        <v>35</v>
      </c>
      <c r="F41" s="41" t="s">
        <v>37</v>
      </c>
      <c r="G41" s="41" t="s">
        <v>239</v>
      </c>
      <c r="H41" s="41" t="s">
        <v>37</v>
      </c>
      <c r="I41" s="41" t="s">
        <v>237</v>
      </c>
      <c r="J41" s="41" t="s">
        <v>37</v>
      </c>
      <c r="K41" s="41" t="s">
        <v>237</v>
      </c>
    </row>
    <row r="42" spans="4:11" x14ac:dyDescent="0.2">
      <c r="D42" s="41" t="s">
        <v>36</v>
      </c>
      <c r="F42" s="41" t="s">
        <v>38</v>
      </c>
      <c r="G42" s="41" t="s">
        <v>239</v>
      </c>
      <c r="H42" s="41" t="s">
        <v>38</v>
      </c>
      <c r="I42" s="41" t="s">
        <v>237</v>
      </c>
      <c r="J42" s="41" t="s">
        <v>38</v>
      </c>
      <c r="K42" s="41" t="s">
        <v>237</v>
      </c>
    </row>
    <row r="43" spans="4:11" x14ac:dyDescent="0.2">
      <c r="D43" s="41" t="s">
        <v>37</v>
      </c>
      <c r="F43" s="41" t="s">
        <v>39</v>
      </c>
      <c r="G43" s="41" t="s">
        <v>239</v>
      </c>
      <c r="H43" s="41" t="s">
        <v>39</v>
      </c>
      <c r="I43" s="41" t="s">
        <v>237</v>
      </c>
      <c r="J43" s="41" t="s">
        <v>39</v>
      </c>
      <c r="K43" s="41" t="s">
        <v>237</v>
      </c>
    </row>
    <row r="44" spans="4:11" x14ac:dyDescent="0.2">
      <c r="D44" s="41" t="s">
        <v>38</v>
      </c>
      <c r="F44" s="41" t="s">
        <v>188</v>
      </c>
      <c r="G44" s="41" t="s">
        <v>240</v>
      </c>
      <c r="H44" s="41" t="s">
        <v>188</v>
      </c>
      <c r="I44" s="41" t="s">
        <v>237</v>
      </c>
      <c r="J44" s="41" t="s">
        <v>188</v>
      </c>
      <c r="K44" s="41" t="s">
        <v>237</v>
      </c>
    </row>
    <row r="45" spans="4:11" x14ac:dyDescent="0.2">
      <c r="D45" s="41" t="s">
        <v>39</v>
      </c>
      <c r="F45" s="41" t="s">
        <v>189</v>
      </c>
      <c r="G45" s="41" t="s">
        <v>240</v>
      </c>
      <c r="H45" s="41" t="s">
        <v>189</v>
      </c>
      <c r="I45" s="41" t="s">
        <v>237</v>
      </c>
      <c r="J45" s="41" t="s">
        <v>189</v>
      </c>
      <c r="K45" s="41" t="s">
        <v>237</v>
      </c>
    </row>
    <row r="46" spans="4:11" x14ac:dyDescent="0.2">
      <c r="D46" s="41" t="s">
        <v>188</v>
      </c>
      <c r="F46" s="41" t="s">
        <v>190</v>
      </c>
      <c r="G46" s="41" t="s">
        <v>240</v>
      </c>
      <c r="H46" s="41" t="s">
        <v>190</v>
      </c>
      <c r="I46" s="41" t="s">
        <v>237</v>
      </c>
      <c r="J46" s="41" t="s">
        <v>190</v>
      </c>
      <c r="K46" s="41" t="s">
        <v>237</v>
      </c>
    </row>
    <row r="47" spans="4:11" x14ac:dyDescent="0.2">
      <c r="D47" s="41" t="s">
        <v>189</v>
      </c>
      <c r="F47" s="41" t="s">
        <v>40</v>
      </c>
      <c r="G47" s="41" t="s">
        <v>240</v>
      </c>
      <c r="H47" s="41" t="s">
        <v>40</v>
      </c>
      <c r="I47" s="41" t="s">
        <v>237</v>
      </c>
      <c r="J47" s="41" t="s">
        <v>40</v>
      </c>
      <c r="K47" s="41" t="s">
        <v>237</v>
      </c>
    </row>
    <row r="48" spans="4:11" x14ac:dyDescent="0.2">
      <c r="D48" s="41" t="s">
        <v>190</v>
      </c>
      <c r="F48" s="41" t="s">
        <v>41</v>
      </c>
      <c r="G48" s="41" t="s">
        <v>240</v>
      </c>
      <c r="H48" s="41" t="s">
        <v>41</v>
      </c>
      <c r="I48" s="41" t="s">
        <v>237</v>
      </c>
      <c r="J48" s="41" t="s">
        <v>41</v>
      </c>
      <c r="K48" s="41" t="s">
        <v>237</v>
      </c>
    </row>
    <row r="49" spans="4:11" x14ac:dyDescent="0.2">
      <c r="D49" s="41" t="s">
        <v>40</v>
      </c>
      <c r="F49" s="41" t="s">
        <v>42</v>
      </c>
      <c r="G49" s="41" t="s">
        <v>240</v>
      </c>
      <c r="H49" s="41" t="s">
        <v>42</v>
      </c>
      <c r="I49" s="41" t="s">
        <v>237</v>
      </c>
      <c r="J49" s="41" t="s">
        <v>42</v>
      </c>
      <c r="K49" s="41" t="s">
        <v>237</v>
      </c>
    </row>
    <row r="50" spans="4:11" x14ac:dyDescent="0.2">
      <c r="D50" s="41" t="s">
        <v>41</v>
      </c>
      <c r="F50" s="41" t="s">
        <v>43</v>
      </c>
      <c r="G50" s="41" t="s">
        <v>239</v>
      </c>
      <c r="H50" s="41" t="s">
        <v>43</v>
      </c>
      <c r="I50" s="41" t="s">
        <v>237</v>
      </c>
      <c r="J50" s="41" t="s">
        <v>43</v>
      </c>
      <c r="K50" s="41" t="s">
        <v>237</v>
      </c>
    </row>
    <row r="51" spans="4:11" x14ac:dyDescent="0.2">
      <c r="D51" s="41" t="s">
        <v>42</v>
      </c>
      <c r="F51" s="41" t="s">
        <v>44</v>
      </c>
      <c r="G51" s="41" t="s">
        <v>239</v>
      </c>
      <c r="H51" s="41" t="s">
        <v>44</v>
      </c>
      <c r="I51" s="41" t="s">
        <v>237</v>
      </c>
      <c r="J51" s="41" t="s">
        <v>44</v>
      </c>
      <c r="K51" s="41" t="s">
        <v>237</v>
      </c>
    </row>
    <row r="52" spans="4:11" x14ac:dyDescent="0.2">
      <c r="D52" s="41" t="s">
        <v>43</v>
      </c>
      <c r="F52" s="41" t="s">
        <v>45</v>
      </c>
      <c r="G52" s="41" t="s">
        <v>240</v>
      </c>
      <c r="H52" s="41" t="s">
        <v>45</v>
      </c>
      <c r="I52" s="41" t="s">
        <v>237</v>
      </c>
      <c r="J52" s="41" t="s">
        <v>45</v>
      </c>
      <c r="K52" s="41" t="s">
        <v>237</v>
      </c>
    </row>
    <row r="53" spans="4:11" x14ac:dyDescent="0.2">
      <c r="D53" s="41" t="s">
        <v>44</v>
      </c>
      <c r="F53" s="41" t="s">
        <v>46</v>
      </c>
      <c r="G53" s="41" t="s">
        <v>240</v>
      </c>
      <c r="H53" s="41" t="s">
        <v>46</v>
      </c>
      <c r="I53" s="41" t="s">
        <v>237</v>
      </c>
      <c r="J53" s="41" t="s">
        <v>46</v>
      </c>
      <c r="K53" s="41" t="s">
        <v>237</v>
      </c>
    </row>
    <row r="54" spans="4:11" x14ac:dyDescent="0.2">
      <c r="D54" s="41" t="s">
        <v>45</v>
      </c>
      <c r="F54" s="41" t="s">
        <v>47</v>
      </c>
      <c r="G54" s="41" t="s">
        <v>239</v>
      </c>
      <c r="H54" s="41" t="s">
        <v>47</v>
      </c>
      <c r="I54" s="41" t="s">
        <v>280</v>
      </c>
      <c r="J54" s="41" t="s">
        <v>47</v>
      </c>
      <c r="K54" s="41" t="s">
        <v>236</v>
      </c>
    </row>
    <row r="55" spans="4:11" x14ac:dyDescent="0.2">
      <c r="D55" s="41" t="s">
        <v>46</v>
      </c>
      <c r="F55" s="41" t="s">
        <v>48</v>
      </c>
      <c r="G55" s="41" t="s">
        <v>239</v>
      </c>
      <c r="H55" s="41" t="s">
        <v>48</v>
      </c>
      <c r="I55" s="41" t="s">
        <v>280</v>
      </c>
      <c r="J55" s="41" t="s">
        <v>48</v>
      </c>
      <c r="K55" s="41" t="s">
        <v>236</v>
      </c>
    </row>
    <row r="56" spans="4:11" x14ac:dyDescent="0.2">
      <c r="D56" s="41" t="s">
        <v>47</v>
      </c>
      <c r="F56" s="41" t="s">
        <v>49</v>
      </c>
      <c r="G56" s="41" t="s">
        <v>240</v>
      </c>
      <c r="H56" s="41" t="s">
        <v>49</v>
      </c>
      <c r="I56" s="41" t="s">
        <v>280</v>
      </c>
      <c r="J56" s="41" t="s">
        <v>49</v>
      </c>
      <c r="K56" s="41" t="s">
        <v>236</v>
      </c>
    </row>
    <row r="57" spans="4:11" x14ac:dyDescent="0.2">
      <c r="D57" s="41" t="s">
        <v>48</v>
      </c>
      <c r="F57" s="41" t="s">
        <v>50</v>
      </c>
      <c r="G57" s="41" t="s">
        <v>240</v>
      </c>
      <c r="H57" s="41" t="s">
        <v>50</v>
      </c>
      <c r="I57" s="41" t="s">
        <v>280</v>
      </c>
      <c r="J57" s="41" t="s">
        <v>50</v>
      </c>
      <c r="K57" s="41" t="s">
        <v>236</v>
      </c>
    </row>
    <row r="58" spans="4:11" x14ac:dyDescent="0.2">
      <c r="D58" s="41" t="s">
        <v>49</v>
      </c>
      <c r="F58" s="41" t="s">
        <v>51</v>
      </c>
      <c r="G58" s="41" t="s">
        <v>239</v>
      </c>
      <c r="H58" s="41" t="s">
        <v>51</v>
      </c>
      <c r="I58" s="41" t="s">
        <v>280</v>
      </c>
      <c r="J58" s="41" t="s">
        <v>51</v>
      </c>
      <c r="K58" s="41" t="s">
        <v>236</v>
      </c>
    </row>
    <row r="59" spans="4:11" x14ac:dyDescent="0.2">
      <c r="D59" s="41" t="s">
        <v>50</v>
      </c>
      <c r="F59" s="41" t="s">
        <v>184</v>
      </c>
      <c r="G59" s="41" t="s">
        <v>239</v>
      </c>
      <c r="H59" s="41" t="s">
        <v>184</v>
      </c>
      <c r="I59" s="41" t="s">
        <v>280</v>
      </c>
      <c r="J59" s="41" t="s">
        <v>184</v>
      </c>
      <c r="K59" s="41" t="s">
        <v>236</v>
      </c>
    </row>
    <row r="60" spans="4:11" x14ac:dyDescent="0.2">
      <c r="D60" s="41" t="s">
        <v>51</v>
      </c>
      <c r="F60" s="41" t="s">
        <v>52</v>
      </c>
      <c r="G60" s="41" t="s">
        <v>240</v>
      </c>
      <c r="H60" s="41" t="s">
        <v>52</v>
      </c>
      <c r="I60" s="41" t="s">
        <v>280</v>
      </c>
      <c r="J60" s="41" t="s">
        <v>52</v>
      </c>
      <c r="K60" s="41" t="s">
        <v>236</v>
      </c>
    </row>
    <row r="61" spans="4:11" x14ac:dyDescent="0.2">
      <c r="D61" s="41" t="s">
        <v>184</v>
      </c>
      <c r="F61" s="41" t="s">
        <v>53</v>
      </c>
      <c r="G61" s="41" t="s">
        <v>239</v>
      </c>
      <c r="H61" s="41" t="s">
        <v>53</v>
      </c>
      <c r="I61" s="41" t="s">
        <v>280</v>
      </c>
      <c r="J61" s="41" t="s">
        <v>53</v>
      </c>
      <c r="K61" s="41" t="s">
        <v>236</v>
      </c>
    </row>
    <row r="62" spans="4:11" x14ac:dyDescent="0.2">
      <c r="D62" s="41" t="s">
        <v>52</v>
      </c>
      <c r="F62" s="41" t="s">
        <v>54</v>
      </c>
      <c r="G62" s="41" t="s">
        <v>239</v>
      </c>
      <c r="H62" s="41" t="s">
        <v>54</v>
      </c>
      <c r="I62" s="41" t="s">
        <v>280</v>
      </c>
      <c r="J62" s="41" t="s">
        <v>54</v>
      </c>
      <c r="K62" s="41" t="s">
        <v>236</v>
      </c>
    </row>
    <row r="63" spans="4:11" x14ac:dyDescent="0.2">
      <c r="D63" s="41" t="s">
        <v>53</v>
      </c>
      <c r="F63" s="41" t="s">
        <v>55</v>
      </c>
      <c r="G63" s="41" t="s">
        <v>239</v>
      </c>
      <c r="H63" s="41" t="s">
        <v>55</v>
      </c>
      <c r="I63" s="41" t="s">
        <v>280</v>
      </c>
      <c r="J63" s="41" t="s">
        <v>55</v>
      </c>
      <c r="K63" s="41" t="s">
        <v>236</v>
      </c>
    </row>
    <row r="64" spans="4:11" x14ac:dyDescent="0.2">
      <c r="D64" s="41" t="s">
        <v>54</v>
      </c>
      <c r="F64" s="41" t="s">
        <v>56</v>
      </c>
      <c r="G64" s="41" t="s">
        <v>239</v>
      </c>
      <c r="H64" s="41" t="s">
        <v>56</v>
      </c>
      <c r="I64" s="41" t="s">
        <v>280</v>
      </c>
      <c r="J64" s="41" t="s">
        <v>56</v>
      </c>
      <c r="K64" s="41" t="s">
        <v>236</v>
      </c>
    </row>
    <row r="65" spans="4:11" x14ac:dyDescent="0.2">
      <c r="D65" s="41" t="s">
        <v>55</v>
      </c>
      <c r="F65" s="41" t="s">
        <v>57</v>
      </c>
      <c r="G65" s="41" t="s">
        <v>240</v>
      </c>
      <c r="H65" s="41" t="s">
        <v>57</v>
      </c>
      <c r="I65" s="41" t="s">
        <v>280</v>
      </c>
      <c r="J65" s="41" t="s">
        <v>57</v>
      </c>
      <c r="K65" s="41" t="s">
        <v>236</v>
      </c>
    </row>
    <row r="66" spans="4:11" x14ac:dyDescent="0.2">
      <c r="D66" s="41" t="s">
        <v>56</v>
      </c>
      <c r="F66" s="41" t="s">
        <v>58</v>
      </c>
      <c r="G66" s="41" t="s">
        <v>239</v>
      </c>
      <c r="H66" s="41" t="s">
        <v>58</v>
      </c>
      <c r="I66" s="41" t="s">
        <v>280</v>
      </c>
      <c r="J66" s="41" t="s">
        <v>58</v>
      </c>
      <c r="K66" s="41" t="s">
        <v>236</v>
      </c>
    </row>
    <row r="67" spans="4:11" x14ac:dyDescent="0.2">
      <c r="D67" s="41" t="s">
        <v>57</v>
      </c>
      <c r="F67" s="41" t="s">
        <v>59</v>
      </c>
      <c r="G67" s="41" t="s">
        <v>239</v>
      </c>
      <c r="H67" s="41" t="s">
        <v>59</v>
      </c>
      <c r="I67" s="41" t="s">
        <v>280</v>
      </c>
      <c r="J67" s="41" t="s">
        <v>59</v>
      </c>
      <c r="K67" s="41" t="s">
        <v>236</v>
      </c>
    </row>
    <row r="68" spans="4:11" x14ac:dyDescent="0.2">
      <c r="D68" s="41" t="s">
        <v>58</v>
      </c>
      <c r="F68" s="41" t="s">
        <v>60</v>
      </c>
      <c r="G68" s="41" t="s">
        <v>239</v>
      </c>
      <c r="H68" s="41" t="s">
        <v>60</v>
      </c>
      <c r="I68" s="41" t="s">
        <v>280</v>
      </c>
      <c r="J68" s="41" t="s">
        <v>60</v>
      </c>
      <c r="K68" s="41" t="s">
        <v>236</v>
      </c>
    </row>
    <row r="69" spans="4:11" x14ac:dyDescent="0.2">
      <c r="D69" s="41" t="s">
        <v>59</v>
      </c>
      <c r="F69" s="41" t="s">
        <v>61</v>
      </c>
      <c r="G69" s="41" t="s">
        <v>239</v>
      </c>
      <c r="H69" s="41" t="s">
        <v>61</v>
      </c>
      <c r="I69" s="41" t="s">
        <v>280</v>
      </c>
      <c r="J69" s="41" t="s">
        <v>61</v>
      </c>
      <c r="K69" s="41" t="s">
        <v>236</v>
      </c>
    </row>
    <row r="70" spans="4:11" x14ac:dyDescent="0.2">
      <c r="D70" s="41" t="s">
        <v>60</v>
      </c>
      <c r="F70" s="41" t="s">
        <v>62</v>
      </c>
      <c r="G70" s="41" t="s">
        <v>239</v>
      </c>
      <c r="H70" s="41" t="s">
        <v>62</v>
      </c>
      <c r="I70" s="41" t="s">
        <v>280</v>
      </c>
      <c r="J70" s="41" t="s">
        <v>62</v>
      </c>
      <c r="K70" s="41" t="s">
        <v>236</v>
      </c>
    </row>
    <row r="71" spans="4:11" x14ac:dyDescent="0.2">
      <c r="D71" s="41" t="s">
        <v>61</v>
      </c>
      <c r="F71" s="41" t="s">
        <v>63</v>
      </c>
      <c r="G71" s="41" t="s">
        <v>240</v>
      </c>
      <c r="H71" s="41" t="s">
        <v>63</v>
      </c>
      <c r="I71" s="41" t="s">
        <v>280</v>
      </c>
      <c r="J71" s="41" t="s">
        <v>63</v>
      </c>
      <c r="K71" s="41" t="s">
        <v>236</v>
      </c>
    </row>
    <row r="72" spans="4:11" x14ac:dyDescent="0.2">
      <c r="D72" s="41" t="s">
        <v>62</v>
      </c>
      <c r="F72" s="41" t="s">
        <v>64</v>
      </c>
      <c r="G72" s="41" t="s">
        <v>240</v>
      </c>
      <c r="H72" s="41" t="s">
        <v>64</v>
      </c>
      <c r="I72" s="41" t="s">
        <v>280</v>
      </c>
      <c r="J72" s="41" t="s">
        <v>64</v>
      </c>
      <c r="K72" s="41" t="s">
        <v>236</v>
      </c>
    </row>
    <row r="73" spans="4:11" x14ac:dyDescent="0.2">
      <c r="D73" s="41" t="s">
        <v>63</v>
      </c>
      <c r="F73" s="41" t="s">
        <v>65</v>
      </c>
      <c r="G73" s="41" t="s">
        <v>240</v>
      </c>
      <c r="H73" s="41" t="s">
        <v>65</v>
      </c>
      <c r="I73" s="41" t="s">
        <v>280</v>
      </c>
      <c r="J73" s="41" t="s">
        <v>65</v>
      </c>
      <c r="K73" s="41" t="s">
        <v>236</v>
      </c>
    </row>
    <row r="74" spans="4:11" x14ac:dyDescent="0.2">
      <c r="D74" s="41" t="s">
        <v>64</v>
      </c>
      <c r="F74" s="41" t="s">
        <v>66</v>
      </c>
      <c r="G74" s="41" t="s">
        <v>240</v>
      </c>
      <c r="H74" s="41" t="s">
        <v>66</v>
      </c>
      <c r="I74" s="41" t="s">
        <v>280</v>
      </c>
      <c r="J74" s="41" t="s">
        <v>66</v>
      </c>
      <c r="K74" s="41" t="s">
        <v>236</v>
      </c>
    </row>
    <row r="75" spans="4:11" x14ac:dyDescent="0.2">
      <c r="D75" s="41" t="s">
        <v>65</v>
      </c>
      <c r="F75" s="41" t="s">
        <v>67</v>
      </c>
      <c r="G75" s="41" t="s">
        <v>240</v>
      </c>
      <c r="H75" s="41" t="s">
        <v>67</v>
      </c>
      <c r="I75" s="41" t="s">
        <v>280</v>
      </c>
      <c r="J75" s="41" t="s">
        <v>67</v>
      </c>
      <c r="K75" s="41" t="s">
        <v>236</v>
      </c>
    </row>
    <row r="76" spans="4:11" x14ac:dyDescent="0.2">
      <c r="D76" s="41" t="s">
        <v>66</v>
      </c>
      <c r="F76" s="41" t="s">
        <v>68</v>
      </c>
      <c r="G76" s="41" t="s">
        <v>239</v>
      </c>
      <c r="H76" s="41" t="s">
        <v>68</v>
      </c>
      <c r="I76" s="41" t="s">
        <v>280</v>
      </c>
      <c r="J76" s="41" t="s">
        <v>68</v>
      </c>
      <c r="K76" s="41" t="s">
        <v>236</v>
      </c>
    </row>
    <row r="77" spans="4:11" x14ac:dyDescent="0.2">
      <c r="D77" s="41" t="s">
        <v>67</v>
      </c>
      <c r="F77" s="41" t="s">
        <v>69</v>
      </c>
      <c r="G77" s="41" t="s">
        <v>239</v>
      </c>
      <c r="H77" s="41" t="s">
        <v>69</v>
      </c>
      <c r="I77" s="41" t="s">
        <v>280</v>
      </c>
      <c r="J77" s="41" t="s">
        <v>69</v>
      </c>
      <c r="K77" s="41" t="s">
        <v>236</v>
      </c>
    </row>
    <row r="78" spans="4:11" x14ac:dyDescent="0.2">
      <c r="D78" s="41" t="s">
        <v>68</v>
      </c>
      <c r="F78" s="41" t="s">
        <v>70</v>
      </c>
      <c r="G78" s="41" t="s">
        <v>239</v>
      </c>
      <c r="H78" s="41" t="s">
        <v>70</v>
      </c>
      <c r="I78" s="41" t="s">
        <v>280</v>
      </c>
      <c r="J78" s="41" t="s">
        <v>70</v>
      </c>
      <c r="K78" s="41" t="s">
        <v>236</v>
      </c>
    </row>
    <row r="79" spans="4:11" x14ac:dyDescent="0.2">
      <c r="D79" s="41" t="s">
        <v>69</v>
      </c>
      <c r="F79" s="41" t="s">
        <v>71</v>
      </c>
      <c r="G79" s="41" t="s">
        <v>239</v>
      </c>
      <c r="H79" s="41" t="s">
        <v>71</v>
      </c>
      <c r="I79" s="41" t="s">
        <v>280</v>
      </c>
      <c r="J79" s="41" t="s">
        <v>71</v>
      </c>
      <c r="K79" s="41" t="s">
        <v>236</v>
      </c>
    </row>
    <row r="80" spans="4:11" x14ac:dyDescent="0.2">
      <c r="D80" s="41" t="s">
        <v>70</v>
      </c>
      <c r="F80" s="41" t="s">
        <v>185</v>
      </c>
      <c r="G80" s="41" t="s">
        <v>240</v>
      </c>
      <c r="H80" s="41" t="s">
        <v>185</v>
      </c>
      <c r="I80" s="41" t="s">
        <v>280</v>
      </c>
      <c r="J80" s="41" t="s">
        <v>185</v>
      </c>
      <c r="K80" s="41" t="s">
        <v>236</v>
      </c>
    </row>
    <row r="81" spans="4:11" x14ac:dyDescent="0.2">
      <c r="D81" s="41" t="s">
        <v>71</v>
      </c>
      <c r="F81" s="41" t="s">
        <v>191</v>
      </c>
      <c r="G81" s="41" t="s">
        <v>240</v>
      </c>
      <c r="H81" s="41" t="s">
        <v>191</v>
      </c>
      <c r="I81" s="41" t="s">
        <v>280</v>
      </c>
      <c r="J81" s="41" t="s">
        <v>191</v>
      </c>
      <c r="K81" s="41" t="s">
        <v>236</v>
      </c>
    </row>
    <row r="82" spans="4:11" x14ac:dyDescent="0.2">
      <c r="D82" s="41" t="s">
        <v>185</v>
      </c>
      <c r="F82" s="41" t="s">
        <v>192</v>
      </c>
      <c r="G82" s="41" t="s">
        <v>240</v>
      </c>
      <c r="H82" s="41" t="s">
        <v>192</v>
      </c>
      <c r="I82" s="41" t="s">
        <v>280</v>
      </c>
      <c r="J82" s="41" t="s">
        <v>192</v>
      </c>
      <c r="K82" s="41" t="s">
        <v>236</v>
      </c>
    </row>
    <row r="83" spans="4:11" x14ac:dyDescent="0.2">
      <c r="D83" s="41" t="s">
        <v>191</v>
      </c>
      <c r="F83" s="41" t="s">
        <v>193</v>
      </c>
      <c r="G83" s="41" t="s">
        <v>240</v>
      </c>
      <c r="H83" s="41" t="s">
        <v>193</v>
      </c>
      <c r="I83" s="41" t="s">
        <v>280</v>
      </c>
      <c r="J83" s="41" t="s">
        <v>193</v>
      </c>
      <c r="K83" s="41" t="s">
        <v>236</v>
      </c>
    </row>
    <row r="84" spans="4:11" x14ac:dyDescent="0.2">
      <c r="D84" s="41" t="s">
        <v>192</v>
      </c>
      <c r="F84" s="41" t="s">
        <v>72</v>
      </c>
      <c r="G84" s="41" t="s">
        <v>240</v>
      </c>
      <c r="H84" s="41" t="s">
        <v>72</v>
      </c>
      <c r="I84" s="41" t="s">
        <v>280</v>
      </c>
      <c r="J84" s="41" t="s">
        <v>72</v>
      </c>
      <c r="K84" s="41" t="s">
        <v>236</v>
      </c>
    </row>
    <row r="85" spans="4:11" x14ac:dyDescent="0.2">
      <c r="D85" s="41" t="s">
        <v>193</v>
      </c>
      <c r="F85" s="41" t="s">
        <v>144</v>
      </c>
      <c r="G85" s="41" t="s">
        <v>240</v>
      </c>
      <c r="H85" s="41" t="s">
        <v>144</v>
      </c>
      <c r="I85" s="41" t="s">
        <v>280</v>
      </c>
      <c r="J85" s="41" t="s">
        <v>144</v>
      </c>
      <c r="K85" s="41" t="s">
        <v>236</v>
      </c>
    </row>
    <row r="86" spans="4:11" x14ac:dyDescent="0.2">
      <c r="D86" s="41" t="s">
        <v>72</v>
      </c>
      <c r="F86" s="41" t="s">
        <v>73</v>
      </c>
      <c r="G86" s="41" t="s">
        <v>240</v>
      </c>
      <c r="H86" s="41" t="s">
        <v>73</v>
      </c>
      <c r="I86" s="41" t="s">
        <v>280</v>
      </c>
      <c r="J86" s="41" t="s">
        <v>73</v>
      </c>
      <c r="K86" s="41" t="s">
        <v>236</v>
      </c>
    </row>
    <row r="87" spans="4:11" x14ac:dyDescent="0.2">
      <c r="D87" s="41" t="s">
        <v>144</v>
      </c>
      <c r="F87" s="41" t="s">
        <v>74</v>
      </c>
      <c r="G87" s="41" t="s">
        <v>239</v>
      </c>
      <c r="H87" s="41" t="s">
        <v>74</v>
      </c>
      <c r="I87" s="41" t="s">
        <v>280</v>
      </c>
      <c r="J87" s="41" t="s">
        <v>74</v>
      </c>
      <c r="K87" s="41" t="s">
        <v>236</v>
      </c>
    </row>
    <row r="88" spans="4:11" x14ac:dyDescent="0.2">
      <c r="D88" s="41" t="s">
        <v>73</v>
      </c>
      <c r="F88" s="41" t="s">
        <v>75</v>
      </c>
      <c r="G88" s="41" t="s">
        <v>239</v>
      </c>
      <c r="H88" s="41" t="s">
        <v>75</v>
      </c>
      <c r="I88" s="41" t="s">
        <v>280</v>
      </c>
      <c r="J88" s="41" t="s">
        <v>75</v>
      </c>
      <c r="K88" s="41" t="s">
        <v>236</v>
      </c>
    </row>
    <row r="89" spans="4:11" x14ac:dyDescent="0.2">
      <c r="D89" s="41" t="s">
        <v>74</v>
      </c>
      <c r="F89" s="41" t="s">
        <v>76</v>
      </c>
      <c r="G89" s="41" t="s">
        <v>239</v>
      </c>
      <c r="H89" s="41" t="s">
        <v>76</v>
      </c>
      <c r="I89" s="41" t="s">
        <v>280</v>
      </c>
      <c r="J89" s="41" t="s">
        <v>76</v>
      </c>
      <c r="K89" s="41" t="s">
        <v>236</v>
      </c>
    </row>
    <row r="90" spans="4:11" x14ac:dyDescent="0.2">
      <c r="D90" s="41" t="s">
        <v>75</v>
      </c>
      <c r="F90" s="41" t="s">
        <v>77</v>
      </c>
      <c r="G90" s="41" t="s">
        <v>240</v>
      </c>
      <c r="H90" s="41" t="s">
        <v>77</v>
      </c>
      <c r="I90" s="41" t="s">
        <v>280</v>
      </c>
      <c r="J90" s="41" t="s">
        <v>77</v>
      </c>
      <c r="K90" s="41" t="s">
        <v>236</v>
      </c>
    </row>
    <row r="91" spans="4:11" x14ac:dyDescent="0.2">
      <c r="D91" s="41" t="s">
        <v>76</v>
      </c>
      <c r="F91" s="41" t="s">
        <v>78</v>
      </c>
      <c r="G91" s="41" t="s">
        <v>239</v>
      </c>
      <c r="H91" s="41" t="s">
        <v>78</v>
      </c>
      <c r="I91" s="41" t="s">
        <v>280</v>
      </c>
      <c r="J91" s="41" t="s">
        <v>78</v>
      </c>
      <c r="K91" s="41" t="s">
        <v>236</v>
      </c>
    </row>
    <row r="92" spans="4:11" x14ac:dyDescent="0.2">
      <c r="D92" s="41" t="s">
        <v>77</v>
      </c>
      <c r="F92" s="41" t="s">
        <v>79</v>
      </c>
      <c r="G92" s="41" t="s">
        <v>239</v>
      </c>
      <c r="H92" s="41" t="s">
        <v>79</v>
      </c>
      <c r="I92" s="41" t="s">
        <v>280</v>
      </c>
      <c r="J92" s="41" t="s">
        <v>79</v>
      </c>
      <c r="K92" s="41" t="s">
        <v>236</v>
      </c>
    </row>
    <row r="93" spans="4:11" x14ac:dyDescent="0.2">
      <c r="D93" s="41" t="s">
        <v>78</v>
      </c>
      <c r="F93" s="41" t="s">
        <v>194</v>
      </c>
      <c r="G93" s="41" t="s">
        <v>240</v>
      </c>
      <c r="H93" s="41" t="s">
        <v>194</v>
      </c>
      <c r="I93" s="41" t="s">
        <v>280</v>
      </c>
      <c r="J93" s="41" t="s">
        <v>194</v>
      </c>
      <c r="K93" s="41" t="s">
        <v>236</v>
      </c>
    </row>
    <row r="94" spans="4:11" x14ac:dyDescent="0.2">
      <c r="D94" s="41" t="s">
        <v>79</v>
      </c>
      <c r="F94" s="41" t="s">
        <v>195</v>
      </c>
      <c r="G94" s="41" t="s">
        <v>240</v>
      </c>
      <c r="H94" s="41" t="s">
        <v>195</v>
      </c>
      <c r="I94" s="41" t="s">
        <v>280</v>
      </c>
      <c r="J94" s="41" t="s">
        <v>195</v>
      </c>
      <c r="K94" s="41" t="s">
        <v>236</v>
      </c>
    </row>
    <row r="95" spans="4:11" x14ac:dyDescent="0.2">
      <c r="D95" s="41" t="s">
        <v>194</v>
      </c>
      <c r="F95" s="41" t="s">
        <v>196</v>
      </c>
      <c r="G95" s="41" t="s">
        <v>240</v>
      </c>
      <c r="H95" s="41" t="s">
        <v>196</v>
      </c>
      <c r="I95" s="41" t="s">
        <v>280</v>
      </c>
      <c r="J95" s="41" t="s">
        <v>196</v>
      </c>
      <c r="K95" s="41" t="s">
        <v>236</v>
      </c>
    </row>
    <row r="96" spans="4:11" x14ac:dyDescent="0.2">
      <c r="D96" s="41" t="s">
        <v>195</v>
      </c>
      <c r="F96" s="41" t="s">
        <v>80</v>
      </c>
      <c r="G96" s="41" t="s">
        <v>239</v>
      </c>
      <c r="H96" s="41" t="s">
        <v>80</v>
      </c>
      <c r="I96" s="41" t="s">
        <v>281</v>
      </c>
      <c r="J96" s="41" t="s">
        <v>80</v>
      </c>
      <c r="K96" s="41" t="s">
        <v>238</v>
      </c>
    </row>
    <row r="97" spans="4:11" x14ac:dyDescent="0.2">
      <c r="D97" s="41" t="s">
        <v>196</v>
      </c>
      <c r="F97" s="41" t="s">
        <v>81</v>
      </c>
      <c r="G97" s="41" t="s">
        <v>239</v>
      </c>
      <c r="H97" s="41" t="s">
        <v>81</v>
      </c>
      <c r="I97" s="41" t="s">
        <v>281</v>
      </c>
      <c r="J97" s="41" t="s">
        <v>81</v>
      </c>
      <c r="K97" s="41" t="s">
        <v>238</v>
      </c>
    </row>
    <row r="98" spans="4:11" x14ac:dyDescent="0.2">
      <c r="D98" s="41" t="s">
        <v>80</v>
      </c>
      <c r="F98" s="41" t="s">
        <v>82</v>
      </c>
      <c r="G98" s="41" t="s">
        <v>239</v>
      </c>
      <c r="H98" s="41" t="s">
        <v>82</v>
      </c>
      <c r="I98" s="41" t="s">
        <v>281</v>
      </c>
      <c r="J98" s="41" t="s">
        <v>82</v>
      </c>
      <c r="K98" s="41" t="s">
        <v>238</v>
      </c>
    </row>
    <row r="99" spans="4:11" x14ac:dyDescent="0.2">
      <c r="D99" s="41" t="s">
        <v>81</v>
      </c>
      <c r="F99" s="41" t="s">
        <v>83</v>
      </c>
      <c r="G99" s="41" t="s">
        <v>239</v>
      </c>
      <c r="H99" s="41" t="s">
        <v>83</v>
      </c>
      <c r="I99" s="41" t="s">
        <v>281</v>
      </c>
      <c r="J99" s="41" t="s">
        <v>83</v>
      </c>
      <c r="K99" s="41" t="s">
        <v>238</v>
      </c>
    </row>
    <row r="100" spans="4:11" x14ac:dyDescent="0.2">
      <c r="D100" s="41" t="s">
        <v>82</v>
      </c>
      <c r="F100" s="41" t="s">
        <v>84</v>
      </c>
      <c r="G100" s="41" t="s">
        <v>240</v>
      </c>
      <c r="H100" s="41" t="s">
        <v>84</v>
      </c>
      <c r="I100" s="41" t="s">
        <v>281</v>
      </c>
      <c r="J100" s="41" t="s">
        <v>84</v>
      </c>
      <c r="K100" s="41" t="s">
        <v>238</v>
      </c>
    </row>
    <row r="101" spans="4:11" x14ac:dyDescent="0.2">
      <c r="D101" s="41" t="s">
        <v>83</v>
      </c>
      <c r="F101" s="41" t="s">
        <v>85</v>
      </c>
      <c r="G101" s="41" t="s">
        <v>240</v>
      </c>
      <c r="H101" s="41" t="s">
        <v>85</v>
      </c>
      <c r="I101" s="41" t="s">
        <v>281</v>
      </c>
      <c r="J101" s="41" t="s">
        <v>85</v>
      </c>
      <c r="K101" s="41" t="s">
        <v>238</v>
      </c>
    </row>
    <row r="102" spans="4:11" x14ac:dyDescent="0.2">
      <c r="D102" s="41" t="s">
        <v>84</v>
      </c>
      <c r="F102" s="41" t="s">
        <v>86</v>
      </c>
      <c r="G102" s="41" t="s">
        <v>239</v>
      </c>
      <c r="H102" s="41" t="s">
        <v>86</v>
      </c>
      <c r="I102" s="41" t="s">
        <v>281</v>
      </c>
      <c r="J102" s="41" t="s">
        <v>86</v>
      </c>
      <c r="K102" s="41" t="s">
        <v>238</v>
      </c>
    </row>
    <row r="103" spans="4:11" x14ac:dyDescent="0.2">
      <c r="D103" s="41" t="s">
        <v>85</v>
      </c>
      <c r="F103" s="41" t="s">
        <v>87</v>
      </c>
      <c r="G103" s="41" t="s">
        <v>240</v>
      </c>
      <c r="H103" s="41" t="s">
        <v>87</v>
      </c>
      <c r="I103" s="41" t="s">
        <v>281</v>
      </c>
      <c r="J103" s="41" t="s">
        <v>87</v>
      </c>
      <c r="K103" s="41" t="s">
        <v>238</v>
      </c>
    </row>
    <row r="104" spans="4:11" x14ac:dyDescent="0.2">
      <c r="D104" s="41" t="s">
        <v>86</v>
      </c>
      <c r="F104" s="41" t="s">
        <v>88</v>
      </c>
      <c r="G104" s="41" t="s">
        <v>240</v>
      </c>
      <c r="H104" s="41" t="s">
        <v>88</v>
      </c>
      <c r="I104" s="41" t="s">
        <v>281</v>
      </c>
      <c r="J104" s="41" t="s">
        <v>88</v>
      </c>
      <c r="K104" s="41" t="s">
        <v>238</v>
      </c>
    </row>
    <row r="105" spans="4:11" x14ac:dyDescent="0.2">
      <c r="D105" s="41" t="s">
        <v>87</v>
      </c>
      <c r="F105" s="41" t="s">
        <v>89</v>
      </c>
      <c r="G105" s="41" t="s">
        <v>240</v>
      </c>
      <c r="H105" s="41" t="s">
        <v>89</v>
      </c>
      <c r="I105" s="41" t="s">
        <v>281</v>
      </c>
      <c r="J105" s="41" t="s">
        <v>89</v>
      </c>
      <c r="K105" s="41" t="s">
        <v>238</v>
      </c>
    </row>
    <row r="106" spans="4:11" x14ac:dyDescent="0.2">
      <c r="D106" s="41" t="s">
        <v>88</v>
      </c>
      <c r="F106" s="41" t="s">
        <v>90</v>
      </c>
      <c r="G106" s="41" t="s">
        <v>239</v>
      </c>
      <c r="H106" s="41" t="s">
        <v>90</v>
      </c>
      <c r="I106" s="41" t="s">
        <v>281</v>
      </c>
      <c r="J106" s="41" t="s">
        <v>90</v>
      </c>
      <c r="K106" s="41" t="s">
        <v>238</v>
      </c>
    </row>
    <row r="107" spans="4:11" x14ac:dyDescent="0.2">
      <c r="D107" s="41" t="s">
        <v>89</v>
      </c>
      <c r="F107" s="41" t="s">
        <v>91</v>
      </c>
      <c r="G107" s="41" t="s">
        <v>239</v>
      </c>
      <c r="H107" s="41" t="s">
        <v>91</v>
      </c>
      <c r="I107" s="41" t="s">
        <v>281</v>
      </c>
      <c r="J107" s="41" t="s">
        <v>91</v>
      </c>
      <c r="K107" s="41" t="s">
        <v>238</v>
      </c>
    </row>
    <row r="108" spans="4:11" x14ac:dyDescent="0.2">
      <c r="D108" s="41" t="s">
        <v>90</v>
      </c>
      <c r="F108" s="41" t="s">
        <v>92</v>
      </c>
      <c r="G108" s="41" t="s">
        <v>240</v>
      </c>
      <c r="H108" s="41" t="s">
        <v>92</v>
      </c>
      <c r="I108" s="41" t="s">
        <v>281</v>
      </c>
      <c r="J108" s="41" t="s">
        <v>92</v>
      </c>
      <c r="K108" s="41" t="s">
        <v>238</v>
      </c>
    </row>
    <row r="109" spans="4:11" x14ac:dyDescent="0.2">
      <c r="D109" s="41" t="s">
        <v>91</v>
      </c>
      <c r="F109" s="41" t="s">
        <v>93</v>
      </c>
      <c r="G109" s="41" t="s">
        <v>239</v>
      </c>
      <c r="H109" s="41" t="s">
        <v>93</v>
      </c>
      <c r="I109" s="41" t="s">
        <v>281</v>
      </c>
      <c r="J109" s="41" t="s">
        <v>93</v>
      </c>
      <c r="K109" s="41" t="s">
        <v>238</v>
      </c>
    </row>
    <row r="110" spans="4:11" x14ac:dyDescent="0.2">
      <c r="D110" s="41" t="s">
        <v>92</v>
      </c>
      <c r="F110" s="41" t="s">
        <v>177</v>
      </c>
      <c r="G110" s="41" t="s">
        <v>240</v>
      </c>
      <c r="H110" s="41" t="s">
        <v>177</v>
      </c>
      <c r="I110" s="41" t="s">
        <v>281</v>
      </c>
      <c r="J110" s="41" t="s">
        <v>177</v>
      </c>
      <c r="K110" s="41" t="s">
        <v>238</v>
      </c>
    </row>
    <row r="111" spans="4:11" x14ac:dyDescent="0.2">
      <c r="D111" s="41" t="s">
        <v>93</v>
      </c>
      <c r="F111" s="41" t="s">
        <v>94</v>
      </c>
      <c r="G111" s="41" t="s">
        <v>240</v>
      </c>
      <c r="H111" s="41" t="s">
        <v>94</v>
      </c>
      <c r="I111" s="41" t="s">
        <v>281</v>
      </c>
      <c r="J111" s="41" t="s">
        <v>94</v>
      </c>
      <c r="K111" s="41" t="s">
        <v>238</v>
      </c>
    </row>
    <row r="112" spans="4:11" x14ac:dyDescent="0.2">
      <c r="D112" s="41" t="s">
        <v>177</v>
      </c>
      <c r="F112" s="41" t="s">
        <v>96</v>
      </c>
      <c r="G112" s="41" t="s">
        <v>239</v>
      </c>
      <c r="H112" s="41" t="s">
        <v>96</v>
      </c>
      <c r="I112" s="41" t="s">
        <v>281</v>
      </c>
      <c r="J112" s="41" t="s">
        <v>96</v>
      </c>
      <c r="K112" s="41" t="s">
        <v>238</v>
      </c>
    </row>
    <row r="113" spans="4:11" x14ac:dyDescent="0.2">
      <c r="D113" s="41" t="s">
        <v>94</v>
      </c>
      <c r="F113" s="41" t="s">
        <v>97</v>
      </c>
      <c r="G113" s="41" t="s">
        <v>239</v>
      </c>
      <c r="H113" s="41" t="s">
        <v>97</v>
      </c>
      <c r="I113" s="41" t="s">
        <v>281</v>
      </c>
      <c r="J113" s="41" t="s">
        <v>97</v>
      </c>
      <c r="K113" s="41" t="s">
        <v>238</v>
      </c>
    </row>
    <row r="114" spans="4:11" x14ac:dyDescent="0.2">
      <c r="D114" s="41" t="s">
        <v>96</v>
      </c>
      <c r="F114" s="41" t="s">
        <v>98</v>
      </c>
      <c r="G114" s="41" t="s">
        <v>240</v>
      </c>
      <c r="H114" s="41" t="s">
        <v>98</v>
      </c>
      <c r="I114" s="41" t="s">
        <v>281</v>
      </c>
      <c r="J114" s="41" t="s">
        <v>98</v>
      </c>
      <c r="K114" s="41" t="s">
        <v>238</v>
      </c>
    </row>
    <row r="115" spans="4:11" x14ac:dyDescent="0.2">
      <c r="D115" s="41" t="s">
        <v>97</v>
      </c>
      <c r="F115" s="41" t="s">
        <v>176</v>
      </c>
      <c r="G115" s="41" t="s">
        <v>239</v>
      </c>
      <c r="H115" s="41" t="s">
        <v>176</v>
      </c>
      <c r="I115" s="41" t="s">
        <v>281</v>
      </c>
      <c r="J115" s="41" t="s">
        <v>176</v>
      </c>
      <c r="K115" s="41" t="s">
        <v>238</v>
      </c>
    </row>
    <row r="116" spans="4:11" x14ac:dyDescent="0.2">
      <c r="D116" s="41" t="s">
        <v>98</v>
      </c>
      <c r="F116" s="41" t="s">
        <v>178</v>
      </c>
      <c r="G116" s="41" t="s">
        <v>240</v>
      </c>
      <c r="H116" s="41" t="s">
        <v>178</v>
      </c>
      <c r="I116" s="41" t="s">
        <v>281</v>
      </c>
      <c r="J116" s="41" t="s">
        <v>178</v>
      </c>
      <c r="K116" s="41" t="s">
        <v>238</v>
      </c>
    </row>
    <row r="117" spans="4:11" x14ac:dyDescent="0.2">
      <c r="D117" s="41" t="s">
        <v>176</v>
      </c>
      <c r="F117" s="41" t="s">
        <v>179</v>
      </c>
      <c r="G117" s="41" t="s">
        <v>240</v>
      </c>
      <c r="H117" s="41" t="s">
        <v>179</v>
      </c>
      <c r="I117" s="41" t="s">
        <v>281</v>
      </c>
      <c r="J117" s="41" t="s">
        <v>179</v>
      </c>
      <c r="K117" s="41" t="s">
        <v>238</v>
      </c>
    </row>
    <row r="118" spans="4:11" x14ac:dyDescent="0.2">
      <c r="D118" s="41" t="s">
        <v>178</v>
      </c>
      <c r="F118" s="41" t="s">
        <v>180</v>
      </c>
      <c r="G118" s="41" t="s">
        <v>240</v>
      </c>
      <c r="H118" s="41" t="s">
        <v>180</v>
      </c>
      <c r="I118" s="41" t="s">
        <v>281</v>
      </c>
      <c r="J118" s="41" t="s">
        <v>180</v>
      </c>
      <c r="K118" s="41" t="s">
        <v>238</v>
      </c>
    </row>
    <row r="119" spans="4:11" x14ac:dyDescent="0.2">
      <c r="D119" s="41" t="s">
        <v>179</v>
      </c>
      <c r="F119" s="41" t="s">
        <v>181</v>
      </c>
      <c r="G119" s="41" t="s">
        <v>240</v>
      </c>
      <c r="H119" s="41" t="s">
        <v>181</v>
      </c>
      <c r="I119" s="41" t="s">
        <v>281</v>
      </c>
      <c r="J119" s="41" t="s">
        <v>181</v>
      </c>
      <c r="K119" s="41" t="s">
        <v>238</v>
      </c>
    </row>
    <row r="120" spans="4:11" x14ac:dyDescent="0.2">
      <c r="D120" s="41" t="s">
        <v>180</v>
      </c>
      <c r="F120" s="41" t="s">
        <v>182</v>
      </c>
      <c r="G120" s="41" t="s">
        <v>240</v>
      </c>
      <c r="H120" s="41" t="s">
        <v>182</v>
      </c>
      <c r="I120" s="41" t="s">
        <v>281</v>
      </c>
      <c r="J120" s="41" t="s">
        <v>182</v>
      </c>
      <c r="K120" s="41" t="s">
        <v>238</v>
      </c>
    </row>
    <row r="121" spans="4:11" x14ac:dyDescent="0.2">
      <c r="D121" s="41" t="s">
        <v>181</v>
      </c>
      <c r="F121" s="41" t="s">
        <v>183</v>
      </c>
      <c r="G121" s="41" t="s">
        <v>240</v>
      </c>
      <c r="H121" s="41" t="s">
        <v>183</v>
      </c>
      <c r="I121" s="41" t="s">
        <v>281</v>
      </c>
      <c r="J121" s="41" t="s">
        <v>183</v>
      </c>
      <c r="K121" s="41" t="s">
        <v>238</v>
      </c>
    </row>
    <row r="122" spans="4:11" x14ac:dyDescent="0.2">
      <c r="D122" s="41" t="s">
        <v>182</v>
      </c>
      <c r="F122" s="41" t="s">
        <v>267</v>
      </c>
      <c r="G122" s="41" t="s">
        <v>239</v>
      </c>
      <c r="H122" s="41" t="s">
        <v>267</v>
      </c>
      <c r="I122" s="41" t="s">
        <v>281</v>
      </c>
      <c r="J122" s="41" t="s">
        <v>267</v>
      </c>
      <c r="K122" s="41" t="s">
        <v>238</v>
      </c>
    </row>
    <row r="123" spans="4:11" x14ac:dyDescent="0.2">
      <c r="D123" s="41" t="s">
        <v>183</v>
      </c>
      <c r="F123" s="41" t="s">
        <v>271</v>
      </c>
      <c r="G123" s="41" t="s">
        <v>239</v>
      </c>
      <c r="H123" s="41" t="s">
        <v>271</v>
      </c>
      <c r="I123" s="41" t="s">
        <v>281</v>
      </c>
      <c r="J123" s="41" t="s">
        <v>271</v>
      </c>
      <c r="K123" s="41" t="s">
        <v>238</v>
      </c>
    </row>
    <row r="124" spans="4:11" x14ac:dyDescent="0.2">
      <c r="D124" s="41" t="s">
        <v>267</v>
      </c>
      <c r="F124" s="41" t="s">
        <v>268</v>
      </c>
      <c r="G124" s="41" t="s">
        <v>239</v>
      </c>
      <c r="H124" s="41" t="s">
        <v>268</v>
      </c>
      <c r="I124" s="41" t="s">
        <v>281</v>
      </c>
      <c r="J124" s="41" t="s">
        <v>268</v>
      </c>
      <c r="K124" s="41" t="s">
        <v>238</v>
      </c>
    </row>
    <row r="125" spans="4:11" x14ac:dyDescent="0.2">
      <c r="D125" s="41" t="s">
        <v>271</v>
      </c>
      <c r="F125" s="41" t="s">
        <v>197</v>
      </c>
      <c r="G125" s="41" t="s">
        <v>240</v>
      </c>
      <c r="H125" s="41" t="s">
        <v>197</v>
      </c>
      <c r="I125" s="41" t="s">
        <v>281</v>
      </c>
      <c r="J125" s="41" t="s">
        <v>197</v>
      </c>
      <c r="K125" s="41" t="s">
        <v>238</v>
      </c>
    </row>
    <row r="126" spans="4:11" x14ac:dyDescent="0.2">
      <c r="D126" s="41" t="s">
        <v>268</v>
      </c>
      <c r="F126" s="41" t="s">
        <v>198</v>
      </c>
      <c r="G126" s="41" t="s">
        <v>240</v>
      </c>
      <c r="H126" s="41" t="s">
        <v>198</v>
      </c>
      <c r="I126" s="41" t="s">
        <v>281</v>
      </c>
      <c r="J126" s="41" t="s">
        <v>198</v>
      </c>
      <c r="K126" s="41" t="s">
        <v>238</v>
      </c>
    </row>
    <row r="127" spans="4:11" x14ac:dyDescent="0.2">
      <c r="D127" s="41" t="s">
        <v>197</v>
      </c>
    </row>
    <row r="128" spans="4:11" x14ac:dyDescent="0.2">
      <c r="D128" s="41" t="s">
        <v>198</v>
      </c>
      <c r="I128" s="41" t="s">
        <v>262</v>
      </c>
    </row>
    <row r="130" spans="4:9" x14ac:dyDescent="0.2">
      <c r="H130" s="41" t="s">
        <v>1</v>
      </c>
      <c r="I130" s="41" t="s">
        <v>279</v>
      </c>
    </row>
    <row r="131" spans="4:9" x14ac:dyDescent="0.2">
      <c r="H131" s="41" t="s">
        <v>2</v>
      </c>
      <c r="I131" s="41" t="s">
        <v>279</v>
      </c>
    </row>
    <row r="132" spans="4:9" x14ac:dyDescent="0.2">
      <c r="H132" s="41" t="s">
        <v>3</v>
      </c>
      <c r="I132" s="41" t="s">
        <v>279</v>
      </c>
    </row>
    <row r="133" spans="4:9" x14ac:dyDescent="0.2">
      <c r="H133" s="41" t="s">
        <v>4</v>
      </c>
      <c r="I133" s="41" t="s">
        <v>279</v>
      </c>
    </row>
    <row r="134" spans="4:9" x14ac:dyDescent="0.2">
      <c r="H134" s="41" t="s">
        <v>5</v>
      </c>
      <c r="I134" s="41" t="s">
        <v>279</v>
      </c>
    </row>
    <row r="135" spans="4:9" x14ac:dyDescent="0.2">
      <c r="D135" s="41" t="s">
        <v>95</v>
      </c>
      <c r="H135" s="41" t="s">
        <v>6</v>
      </c>
      <c r="I135" s="41" t="s">
        <v>279</v>
      </c>
    </row>
    <row r="136" spans="4:9" x14ac:dyDescent="0.2">
      <c r="H136" s="41" t="s">
        <v>7</v>
      </c>
      <c r="I136" s="41" t="s">
        <v>279</v>
      </c>
    </row>
    <row r="137" spans="4:9" x14ac:dyDescent="0.2">
      <c r="H137" s="41" t="s">
        <v>8</v>
      </c>
      <c r="I137" s="41" t="s">
        <v>279</v>
      </c>
    </row>
    <row r="138" spans="4:9" x14ac:dyDescent="0.2">
      <c r="H138" s="41" t="s">
        <v>9</v>
      </c>
      <c r="I138" s="41" t="s">
        <v>279</v>
      </c>
    </row>
    <row r="139" spans="4:9" x14ac:dyDescent="0.2">
      <c r="H139" s="41" t="s">
        <v>10</v>
      </c>
      <c r="I139" s="41" t="s">
        <v>279</v>
      </c>
    </row>
    <row r="140" spans="4:9" x14ac:dyDescent="0.2">
      <c r="H140" s="41" t="s">
        <v>11</v>
      </c>
      <c r="I140" s="41" t="s">
        <v>279</v>
      </c>
    </row>
    <row r="141" spans="4:9" x14ac:dyDescent="0.2">
      <c r="H141" s="41" t="s">
        <v>12</v>
      </c>
      <c r="I141" s="41" t="s">
        <v>279</v>
      </c>
    </row>
    <row r="142" spans="4:9" x14ac:dyDescent="0.2">
      <c r="H142" s="41" t="s">
        <v>13</v>
      </c>
      <c r="I142" s="41" t="s">
        <v>279</v>
      </c>
    </row>
    <row r="143" spans="4:9" x14ac:dyDescent="0.2">
      <c r="H143" s="41" t="s">
        <v>14</v>
      </c>
      <c r="I143" s="41" t="s">
        <v>279</v>
      </c>
    </row>
    <row r="144" spans="4:9" x14ac:dyDescent="0.2">
      <c r="H144" s="41" t="s">
        <v>15</v>
      </c>
      <c r="I144" s="41" t="s">
        <v>279</v>
      </c>
    </row>
    <row r="145" spans="8:9" x14ac:dyDescent="0.2">
      <c r="H145" s="41" t="s">
        <v>16</v>
      </c>
      <c r="I145" s="41" t="s">
        <v>279</v>
      </c>
    </row>
    <row r="146" spans="8:9" x14ac:dyDescent="0.2">
      <c r="H146" s="41" t="s">
        <v>17</v>
      </c>
      <c r="I146" s="41" t="s">
        <v>279</v>
      </c>
    </row>
    <row r="147" spans="8:9" x14ac:dyDescent="0.2">
      <c r="H147" s="41" t="s">
        <v>18</v>
      </c>
      <c r="I147" s="41" t="s">
        <v>279</v>
      </c>
    </row>
    <row r="148" spans="8:9" x14ac:dyDescent="0.2">
      <c r="H148" s="41" t="s">
        <v>19</v>
      </c>
      <c r="I148" s="41" t="s">
        <v>279</v>
      </c>
    </row>
    <row r="149" spans="8:9" x14ac:dyDescent="0.2">
      <c r="H149" s="41" t="s">
        <v>20</v>
      </c>
      <c r="I149" s="41" t="s">
        <v>279</v>
      </c>
    </row>
    <row r="150" spans="8:9" x14ac:dyDescent="0.2">
      <c r="H150" s="41" t="s">
        <v>186</v>
      </c>
      <c r="I150" s="41" t="s">
        <v>279</v>
      </c>
    </row>
    <row r="151" spans="8:9" x14ac:dyDescent="0.2">
      <c r="H151" s="41" t="s">
        <v>187</v>
      </c>
      <c r="I151" s="41" t="s">
        <v>279</v>
      </c>
    </row>
    <row r="152" spans="8:9" x14ac:dyDescent="0.2">
      <c r="H152" s="41" t="s">
        <v>21</v>
      </c>
      <c r="I152" s="41" t="s">
        <v>263</v>
      </c>
    </row>
    <row r="153" spans="8:9" x14ac:dyDescent="0.2">
      <c r="H153" s="41" t="s">
        <v>22</v>
      </c>
      <c r="I153" s="41" t="s">
        <v>263</v>
      </c>
    </row>
    <row r="154" spans="8:9" x14ac:dyDescent="0.2">
      <c r="H154" s="41" t="s">
        <v>23</v>
      </c>
      <c r="I154" s="41" t="s">
        <v>263</v>
      </c>
    </row>
    <row r="155" spans="8:9" x14ac:dyDescent="0.2">
      <c r="H155" s="41" t="s">
        <v>24</v>
      </c>
      <c r="I155" s="41" t="s">
        <v>263</v>
      </c>
    </row>
    <row r="156" spans="8:9" x14ac:dyDescent="0.2">
      <c r="H156" s="41" t="s">
        <v>143</v>
      </c>
      <c r="I156" s="41" t="s">
        <v>263</v>
      </c>
    </row>
    <row r="157" spans="8:9" x14ac:dyDescent="0.2">
      <c r="H157" s="41" t="s">
        <v>25</v>
      </c>
      <c r="I157" s="41" t="s">
        <v>263</v>
      </c>
    </row>
    <row r="158" spans="8:9" x14ac:dyDescent="0.2">
      <c r="H158" s="41" t="s">
        <v>26</v>
      </c>
      <c r="I158" s="41" t="s">
        <v>263</v>
      </c>
    </row>
    <row r="159" spans="8:9" x14ac:dyDescent="0.2">
      <c r="H159" s="41" t="s">
        <v>27</v>
      </c>
      <c r="I159" s="41" t="s">
        <v>263</v>
      </c>
    </row>
    <row r="160" spans="8:9" x14ac:dyDescent="0.2">
      <c r="H160" s="41" t="s">
        <v>28</v>
      </c>
      <c r="I160" s="41" t="s">
        <v>263</v>
      </c>
    </row>
    <row r="161" spans="8:9" x14ac:dyDescent="0.2">
      <c r="H161" s="41" t="s">
        <v>29</v>
      </c>
      <c r="I161" s="41" t="s">
        <v>263</v>
      </c>
    </row>
    <row r="162" spans="8:9" x14ac:dyDescent="0.2">
      <c r="H162" s="41" t="s">
        <v>30</v>
      </c>
      <c r="I162" s="41" t="s">
        <v>263</v>
      </c>
    </row>
    <row r="163" spans="8:9" x14ac:dyDescent="0.2">
      <c r="H163" s="41" t="s">
        <v>31</v>
      </c>
      <c r="I163" s="41" t="s">
        <v>263</v>
      </c>
    </row>
    <row r="164" spans="8:9" x14ac:dyDescent="0.2">
      <c r="H164" s="41" t="s">
        <v>32</v>
      </c>
      <c r="I164" s="41" t="s">
        <v>263</v>
      </c>
    </row>
    <row r="165" spans="8:9" x14ac:dyDescent="0.2">
      <c r="H165" s="41" t="s">
        <v>33</v>
      </c>
      <c r="I165" s="41" t="s">
        <v>263</v>
      </c>
    </row>
    <row r="166" spans="8:9" x14ac:dyDescent="0.2">
      <c r="H166" s="41" t="s">
        <v>34</v>
      </c>
      <c r="I166" s="41" t="s">
        <v>263</v>
      </c>
    </row>
    <row r="167" spans="8:9" x14ac:dyDescent="0.2">
      <c r="H167" s="41" t="s">
        <v>35</v>
      </c>
      <c r="I167" s="41" t="s">
        <v>263</v>
      </c>
    </row>
    <row r="168" spans="8:9" x14ac:dyDescent="0.2">
      <c r="H168" s="41" t="s">
        <v>36</v>
      </c>
      <c r="I168" s="41" t="s">
        <v>263</v>
      </c>
    </row>
    <row r="169" spans="8:9" x14ac:dyDescent="0.2">
      <c r="H169" s="41" t="s">
        <v>37</v>
      </c>
      <c r="I169" s="41" t="s">
        <v>263</v>
      </c>
    </row>
    <row r="170" spans="8:9" x14ac:dyDescent="0.2">
      <c r="H170" s="41" t="s">
        <v>38</v>
      </c>
      <c r="I170" s="41" t="s">
        <v>263</v>
      </c>
    </row>
    <row r="171" spans="8:9" x14ac:dyDescent="0.2">
      <c r="H171" s="41" t="s">
        <v>39</v>
      </c>
      <c r="I171" s="41" t="s">
        <v>263</v>
      </c>
    </row>
    <row r="172" spans="8:9" x14ac:dyDescent="0.2">
      <c r="H172" s="41" t="s">
        <v>188</v>
      </c>
      <c r="I172" s="41" t="s">
        <v>263</v>
      </c>
    </row>
    <row r="173" spans="8:9" x14ac:dyDescent="0.2">
      <c r="H173" s="41" t="s">
        <v>189</v>
      </c>
      <c r="I173" s="41" t="s">
        <v>263</v>
      </c>
    </row>
    <row r="174" spans="8:9" x14ac:dyDescent="0.2">
      <c r="H174" s="41" t="s">
        <v>190</v>
      </c>
      <c r="I174" s="41" t="s">
        <v>263</v>
      </c>
    </row>
    <row r="175" spans="8:9" x14ac:dyDescent="0.2">
      <c r="H175" s="41" t="s">
        <v>40</v>
      </c>
      <c r="I175" s="41" t="s">
        <v>263</v>
      </c>
    </row>
    <row r="176" spans="8:9" x14ac:dyDescent="0.2">
      <c r="H176" s="41" t="s">
        <v>41</v>
      </c>
      <c r="I176" s="41" t="s">
        <v>263</v>
      </c>
    </row>
    <row r="177" spans="8:9" x14ac:dyDescent="0.2">
      <c r="H177" s="41" t="s">
        <v>42</v>
      </c>
      <c r="I177" s="41" t="s">
        <v>263</v>
      </c>
    </row>
    <row r="178" spans="8:9" x14ac:dyDescent="0.2">
      <c r="H178" s="41" t="s">
        <v>43</v>
      </c>
      <c r="I178" s="41" t="s">
        <v>263</v>
      </c>
    </row>
    <row r="179" spans="8:9" x14ac:dyDescent="0.2">
      <c r="H179" s="41" t="s">
        <v>44</v>
      </c>
      <c r="I179" s="41" t="s">
        <v>263</v>
      </c>
    </row>
    <row r="180" spans="8:9" x14ac:dyDescent="0.2">
      <c r="H180" s="41" t="s">
        <v>45</v>
      </c>
      <c r="I180" s="41" t="s">
        <v>263</v>
      </c>
    </row>
    <row r="181" spans="8:9" x14ac:dyDescent="0.2">
      <c r="H181" s="41" t="s">
        <v>46</v>
      </c>
      <c r="I181" s="41" t="s">
        <v>263</v>
      </c>
    </row>
    <row r="182" spans="8:9" x14ac:dyDescent="0.2">
      <c r="H182" s="41" t="s">
        <v>47</v>
      </c>
      <c r="I182" s="41" t="s">
        <v>280</v>
      </c>
    </row>
    <row r="183" spans="8:9" x14ac:dyDescent="0.2">
      <c r="H183" s="41" t="s">
        <v>48</v>
      </c>
      <c r="I183" s="41" t="s">
        <v>280</v>
      </c>
    </row>
    <row r="184" spans="8:9" x14ac:dyDescent="0.2">
      <c r="H184" s="41" t="s">
        <v>49</v>
      </c>
      <c r="I184" s="41" t="s">
        <v>280</v>
      </c>
    </row>
    <row r="185" spans="8:9" x14ac:dyDescent="0.2">
      <c r="H185" s="41" t="s">
        <v>50</v>
      </c>
      <c r="I185" s="41" t="s">
        <v>280</v>
      </c>
    </row>
    <row r="186" spans="8:9" x14ac:dyDescent="0.2">
      <c r="H186" s="41" t="s">
        <v>51</v>
      </c>
      <c r="I186" s="41" t="s">
        <v>280</v>
      </c>
    </row>
    <row r="187" spans="8:9" x14ac:dyDescent="0.2">
      <c r="H187" s="41" t="s">
        <v>184</v>
      </c>
      <c r="I187" s="41" t="s">
        <v>280</v>
      </c>
    </row>
    <row r="188" spans="8:9" x14ac:dyDescent="0.2">
      <c r="H188" s="41" t="s">
        <v>52</v>
      </c>
      <c r="I188" s="41" t="s">
        <v>280</v>
      </c>
    </row>
    <row r="189" spans="8:9" x14ac:dyDescent="0.2">
      <c r="H189" s="41" t="s">
        <v>53</v>
      </c>
      <c r="I189" s="41" t="s">
        <v>280</v>
      </c>
    </row>
    <row r="190" spans="8:9" x14ac:dyDescent="0.2">
      <c r="H190" s="41" t="s">
        <v>54</v>
      </c>
      <c r="I190" s="41" t="s">
        <v>280</v>
      </c>
    </row>
    <row r="191" spans="8:9" x14ac:dyDescent="0.2">
      <c r="H191" s="41" t="s">
        <v>55</v>
      </c>
      <c r="I191" s="41" t="s">
        <v>280</v>
      </c>
    </row>
    <row r="192" spans="8:9" x14ac:dyDescent="0.2">
      <c r="H192" s="41" t="s">
        <v>56</v>
      </c>
      <c r="I192" s="41" t="s">
        <v>280</v>
      </c>
    </row>
    <row r="193" spans="8:9" x14ac:dyDescent="0.2">
      <c r="H193" s="41" t="s">
        <v>57</v>
      </c>
      <c r="I193" s="41" t="s">
        <v>280</v>
      </c>
    </row>
    <row r="194" spans="8:9" x14ac:dyDescent="0.2">
      <c r="H194" s="41" t="s">
        <v>58</v>
      </c>
      <c r="I194" s="41" t="s">
        <v>280</v>
      </c>
    </row>
    <row r="195" spans="8:9" x14ac:dyDescent="0.2">
      <c r="H195" s="41" t="s">
        <v>59</v>
      </c>
      <c r="I195" s="41" t="s">
        <v>280</v>
      </c>
    </row>
    <row r="196" spans="8:9" x14ac:dyDescent="0.2">
      <c r="H196" s="41" t="s">
        <v>60</v>
      </c>
      <c r="I196" s="41" t="s">
        <v>280</v>
      </c>
    </row>
    <row r="197" spans="8:9" x14ac:dyDescent="0.2">
      <c r="H197" s="41" t="s">
        <v>61</v>
      </c>
      <c r="I197" s="41" t="s">
        <v>280</v>
      </c>
    </row>
    <row r="198" spans="8:9" x14ac:dyDescent="0.2">
      <c r="H198" s="41" t="s">
        <v>62</v>
      </c>
      <c r="I198" s="41" t="s">
        <v>280</v>
      </c>
    </row>
    <row r="199" spans="8:9" x14ac:dyDescent="0.2">
      <c r="H199" s="41" t="s">
        <v>63</v>
      </c>
      <c r="I199" s="41" t="s">
        <v>280</v>
      </c>
    </row>
    <row r="200" spans="8:9" x14ac:dyDescent="0.2">
      <c r="H200" s="41" t="s">
        <v>64</v>
      </c>
      <c r="I200" s="41" t="s">
        <v>280</v>
      </c>
    </row>
    <row r="201" spans="8:9" x14ac:dyDescent="0.2">
      <c r="H201" s="41" t="s">
        <v>65</v>
      </c>
      <c r="I201" s="41" t="s">
        <v>280</v>
      </c>
    </row>
    <row r="202" spans="8:9" x14ac:dyDescent="0.2">
      <c r="H202" s="41" t="s">
        <v>66</v>
      </c>
      <c r="I202" s="41" t="s">
        <v>280</v>
      </c>
    </row>
    <row r="203" spans="8:9" x14ac:dyDescent="0.2">
      <c r="H203" s="41" t="s">
        <v>67</v>
      </c>
      <c r="I203" s="41" t="s">
        <v>280</v>
      </c>
    </row>
    <row r="204" spans="8:9" x14ac:dyDescent="0.2">
      <c r="H204" s="41" t="s">
        <v>68</v>
      </c>
      <c r="I204" s="41" t="s">
        <v>280</v>
      </c>
    </row>
    <row r="205" spans="8:9" x14ac:dyDescent="0.2">
      <c r="H205" s="41" t="s">
        <v>69</v>
      </c>
      <c r="I205" s="41" t="s">
        <v>280</v>
      </c>
    </row>
    <row r="206" spans="8:9" x14ac:dyDescent="0.2">
      <c r="H206" s="41" t="s">
        <v>70</v>
      </c>
      <c r="I206" s="41" t="s">
        <v>280</v>
      </c>
    </row>
    <row r="207" spans="8:9" x14ac:dyDescent="0.2">
      <c r="H207" s="41" t="s">
        <v>71</v>
      </c>
      <c r="I207" s="41" t="s">
        <v>280</v>
      </c>
    </row>
    <row r="208" spans="8:9" x14ac:dyDescent="0.2">
      <c r="H208" s="41" t="s">
        <v>185</v>
      </c>
      <c r="I208" s="41" t="s">
        <v>280</v>
      </c>
    </row>
    <row r="209" spans="8:9" x14ac:dyDescent="0.2">
      <c r="H209" s="41" t="s">
        <v>191</v>
      </c>
      <c r="I209" s="41" t="s">
        <v>280</v>
      </c>
    </row>
    <row r="210" spans="8:9" x14ac:dyDescent="0.2">
      <c r="H210" s="41" t="s">
        <v>192</v>
      </c>
      <c r="I210" s="41" t="s">
        <v>280</v>
      </c>
    </row>
    <row r="211" spans="8:9" x14ac:dyDescent="0.2">
      <c r="H211" s="41" t="s">
        <v>193</v>
      </c>
      <c r="I211" s="41" t="s">
        <v>280</v>
      </c>
    </row>
    <row r="212" spans="8:9" x14ac:dyDescent="0.2">
      <c r="H212" s="41" t="s">
        <v>72</v>
      </c>
      <c r="I212" s="41" t="s">
        <v>280</v>
      </c>
    </row>
    <row r="213" spans="8:9" x14ac:dyDescent="0.2">
      <c r="H213" s="41" t="s">
        <v>144</v>
      </c>
      <c r="I213" s="41" t="s">
        <v>280</v>
      </c>
    </row>
    <row r="214" spans="8:9" x14ac:dyDescent="0.2">
      <c r="H214" s="41" t="s">
        <v>73</v>
      </c>
      <c r="I214" s="41" t="s">
        <v>280</v>
      </c>
    </row>
    <row r="215" spans="8:9" x14ac:dyDescent="0.2">
      <c r="H215" s="41" t="s">
        <v>74</v>
      </c>
      <c r="I215" s="41" t="s">
        <v>280</v>
      </c>
    </row>
    <row r="216" spans="8:9" x14ac:dyDescent="0.2">
      <c r="H216" s="41" t="s">
        <v>75</v>
      </c>
      <c r="I216" s="41" t="s">
        <v>280</v>
      </c>
    </row>
    <row r="217" spans="8:9" x14ac:dyDescent="0.2">
      <c r="H217" s="41" t="s">
        <v>76</v>
      </c>
      <c r="I217" s="41" t="s">
        <v>280</v>
      </c>
    </row>
    <row r="218" spans="8:9" x14ac:dyDescent="0.2">
      <c r="H218" s="41" t="s">
        <v>77</v>
      </c>
      <c r="I218" s="41" t="s">
        <v>280</v>
      </c>
    </row>
    <row r="219" spans="8:9" x14ac:dyDescent="0.2">
      <c r="H219" s="41" t="s">
        <v>78</v>
      </c>
      <c r="I219" s="41" t="s">
        <v>280</v>
      </c>
    </row>
    <row r="220" spans="8:9" x14ac:dyDescent="0.2">
      <c r="H220" s="41" t="s">
        <v>79</v>
      </c>
      <c r="I220" s="41" t="s">
        <v>280</v>
      </c>
    </row>
    <row r="221" spans="8:9" x14ac:dyDescent="0.2">
      <c r="H221" s="41" t="s">
        <v>194</v>
      </c>
      <c r="I221" s="41" t="s">
        <v>280</v>
      </c>
    </row>
    <row r="222" spans="8:9" x14ac:dyDescent="0.2">
      <c r="H222" s="41" t="s">
        <v>195</v>
      </c>
      <c r="I222" s="41" t="s">
        <v>280</v>
      </c>
    </row>
    <row r="223" spans="8:9" x14ac:dyDescent="0.2">
      <c r="H223" s="41" t="s">
        <v>196</v>
      </c>
      <c r="I223" s="41" t="s">
        <v>280</v>
      </c>
    </row>
    <row r="224" spans="8:9" x14ac:dyDescent="0.2">
      <c r="H224" s="41" t="s">
        <v>80</v>
      </c>
      <c r="I224" s="41" t="s">
        <v>281</v>
      </c>
    </row>
    <row r="225" spans="8:9" x14ac:dyDescent="0.2">
      <c r="H225" s="41" t="s">
        <v>81</v>
      </c>
      <c r="I225" s="41" t="s">
        <v>281</v>
      </c>
    </row>
    <row r="226" spans="8:9" x14ac:dyDescent="0.2">
      <c r="H226" s="41" t="s">
        <v>82</v>
      </c>
      <c r="I226" s="41" t="s">
        <v>281</v>
      </c>
    </row>
    <row r="227" spans="8:9" x14ac:dyDescent="0.2">
      <c r="H227" s="41" t="s">
        <v>83</v>
      </c>
      <c r="I227" s="41" t="s">
        <v>281</v>
      </c>
    </row>
    <row r="228" spans="8:9" x14ac:dyDescent="0.2">
      <c r="H228" s="41" t="s">
        <v>84</v>
      </c>
      <c r="I228" s="41" t="s">
        <v>281</v>
      </c>
    </row>
    <row r="229" spans="8:9" x14ac:dyDescent="0.2">
      <c r="H229" s="41" t="s">
        <v>85</v>
      </c>
      <c r="I229" s="41" t="s">
        <v>281</v>
      </c>
    </row>
    <row r="230" spans="8:9" x14ac:dyDescent="0.2">
      <c r="H230" s="41" t="s">
        <v>86</v>
      </c>
      <c r="I230" s="41" t="s">
        <v>281</v>
      </c>
    </row>
    <row r="231" spans="8:9" x14ac:dyDescent="0.2">
      <c r="H231" s="41" t="s">
        <v>87</v>
      </c>
      <c r="I231" s="41" t="s">
        <v>281</v>
      </c>
    </row>
    <row r="232" spans="8:9" x14ac:dyDescent="0.2">
      <c r="H232" s="41" t="s">
        <v>88</v>
      </c>
      <c r="I232" s="41" t="s">
        <v>281</v>
      </c>
    </row>
    <row r="233" spans="8:9" x14ac:dyDescent="0.2">
      <c r="H233" s="41" t="s">
        <v>89</v>
      </c>
      <c r="I233" s="41" t="s">
        <v>281</v>
      </c>
    </row>
    <row r="234" spans="8:9" x14ac:dyDescent="0.2">
      <c r="H234" s="41" t="s">
        <v>90</v>
      </c>
      <c r="I234" s="41" t="s">
        <v>281</v>
      </c>
    </row>
    <row r="235" spans="8:9" x14ac:dyDescent="0.2">
      <c r="H235" s="41" t="s">
        <v>91</v>
      </c>
      <c r="I235" s="41" t="s">
        <v>281</v>
      </c>
    </row>
    <row r="236" spans="8:9" x14ac:dyDescent="0.2">
      <c r="H236" s="41" t="s">
        <v>92</v>
      </c>
      <c r="I236" s="41" t="s">
        <v>281</v>
      </c>
    </row>
    <row r="237" spans="8:9" x14ac:dyDescent="0.2">
      <c r="H237" s="41" t="s">
        <v>93</v>
      </c>
      <c r="I237" s="41" t="s">
        <v>281</v>
      </c>
    </row>
    <row r="238" spans="8:9" x14ac:dyDescent="0.2">
      <c r="H238" s="41" t="s">
        <v>177</v>
      </c>
      <c r="I238" s="41" t="s">
        <v>281</v>
      </c>
    </row>
    <row r="239" spans="8:9" x14ac:dyDescent="0.2">
      <c r="H239" s="41" t="s">
        <v>94</v>
      </c>
      <c r="I239" s="41" t="s">
        <v>281</v>
      </c>
    </row>
    <row r="240" spans="8:9" x14ac:dyDescent="0.2">
      <c r="H240" s="41" t="s">
        <v>96</v>
      </c>
      <c r="I240" s="41" t="s">
        <v>281</v>
      </c>
    </row>
    <row r="241" spans="8:9" x14ac:dyDescent="0.2">
      <c r="H241" s="41" t="s">
        <v>97</v>
      </c>
      <c r="I241" s="41" t="s">
        <v>281</v>
      </c>
    </row>
    <row r="242" spans="8:9" x14ac:dyDescent="0.2">
      <c r="H242" s="41" t="s">
        <v>98</v>
      </c>
      <c r="I242" s="41" t="s">
        <v>281</v>
      </c>
    </row>
    <row r="243" spans="8:9" x14ac:dyDescent="0.2">
      <c r="H243" s="41" t="s">
        <v>176</v>
      </c>
      <c r="I243" s="41" t="s">
        <v>281</v>
      </c>
    </row>
    <row r="244" spans="8:9" x14ac:dyDescent="0.2">
      <c r="H244" s="41" t="s">
        <v>178</v>
      </c>
      <c r="I244" s="41" t="s">
        <v>281</v>
      </c>
    </row>
    <row r="245" spans="8:9" x14ac:dyDescent="0.2">
      <c r="H245" s="41" t="s">
        <v>179</v>
      </c>
      <c r="I245" s="41" t="s">
        <v>281</v>
      </c>
    </row>
    <row r="246" spans="8:9" x14ac:dyDescent="0.2">
      <c r="H246" s="41" t="s">
        <v>180</v>
      </c>
      <c r="I246" s="41" t="s">
        <v>281</v>
      </c>
    </row>
    <row r="247" spans="8:9" x14ac:dyDescent="0.2">
      <c r="H247" s="41" t="s">
        <v>181</v>
      </c>
      <c r="I247" s="41" t="s">
        <v>281</v>
      </c>
    </row>
    <row r="248" spans="8:9" x14ac:dyDescent="0.2">
      <c r="H248" s="41" t="s">
        <v>182</v>
      </c>
      <c r="I248" s="41" t="s">
        <v>281</v>
      </c>
    </row>
    <row r="249" spans="8:9" x14ac:dyDescent="0.2">
      <c r="H249" s="41" t="s">
        <v>183</v>
      </c>
      <c r="I249" s="41" t="s">
        <v>281</v>
      </c>
    </row>
    <row r="250" spans="8:9" x14ac:dyDescent="0.2">
      <c r="H250" s="41" t="s">
        <v>267</v>
      </c>
      <c r="I250" s="41" t="s">
        <v>281</v>
      </c>
    </row>
    <row r="251" spans="8:9" x14ac:dyDescent="0.2">
      <c r="H251" s="41" t="s">
        <v>271</v>
      </c>
      <c r="I251" s="41" t="s">
        <v>281</v>
      </c>
    </row>
    <row r="252" spans="8:9" x14ac:dyDescent="0.2">
      <c r="H252" s="41" t="s">
        <v>268</v>
      </c>
      <c r="I252" s="41" t="s">
        <v>281</v>
      </c>
    </row>
    <row r="253" spans="8:9" x14ac:dyDescent="0.2">
      <c r="H253" s="41" t="s">
        <v>197</v>
      </c>
      <c r="I253" s="41" t="s">
        <v>281</v>
      </c>
    </row>
    <row r="254" spans="8:9" x14ac:dyDescent="0.2">
      <c r="H254" s="41" t="s">
        <v>198</v>
      </c>
      <c r="I254" s="41" t="s">
        <v>281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C71A4-66EA-4392-8426-E98969F4A400}">
  <dimension ref="A1:Q120"/>
  <sheetViews>
    <sheetView topLeftCell="A13" workbookViewId="0">
      <selection activeCell="F5" sqref="F5"/>
    </sheetView>
  </sheetViews>
  <sheetFormatPr defaultRowHeight="11.25" x14ac:dyDescent="0.15"/>
  <sheetData>
    <row r="1" spans="1:17" x14ac:dyDescent="0.15">
      <c r="B1" s="116" t="s">
        <v>278</v>
      </c>
    </row>
    <row r="3" spans="1:17" ht="12.75" x14ac:dyDescent="0.2">
      <c r="A3" s="21"/>
      <c r="B3" s="112"/>
      <c r="C3" s="112"/>
      <c r="D3" s="112"/>
      <c r="E3" s="112"/>
      <c r="F3" s="22"/>
      <c r="G3" s="23"/>
      <c r="H3" s="20"/>
      <c r="I3" s="23"/>
      <c r="J3" s="20"/>
      <c r="K3" s="23"/>
      <c r="L3" s="20"/>
      <c r="M3" s="23"/>
      <c r="N3" s="20"/>
      <c r="O3" s="20"/>
      <c r="P3" s="23"/>
      <c r="Q3" s="24"/>
    </row>
    <row r="4" spans="1:17" ht="12.75" x14ac:dyDescent="0.2">
      <c r="A4" s="4"/>
      <c r="B4" s="3" t="s">
        <v>270</v>
      </c>
      <c r="C4" s="112"/>
      <c r="D4" s="112"/>
      <c r="E4" s="112"/>
      <c r="F4" s="7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7"/>
    </row>
    <row r="5" spans="1:17" ht="12.75" x14ac:dyDescent="0.2">
      <c r="A5" s="4"/>
      <c r="B5" s="112"/>
      <c r="C5" s="112"/>
      <c r="D5" s="112"/>
      <c r="E5" s="112"/>
      <c r="F5" s="7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7"/>
    </row>
    <row r="6" spans="1:17" ht="12.75" x14ac:dyDescent="0.2">
      <c r="A6" s="5"/>
      <c r="B6" s="104" t="s">
        <v>224</v>
      </c>
      <c r="C6" s="104"/>
      <c r="D6" s="104"/>
      <c r="E6" s="104"/>
      <c r="F6" s="104"/>
      <c r="G6" s="78" t="s">
        <v>225</v>
      </c>
      <c r="H6" s="26" t="s">
        <v>241</v>
      </c>
      <c r="I6" s="26"/>
      <c r="J6" s="27"/>
      <c r="K6" s="27"/>
      <c r="L6" s="27"/>
      <c r="M6" s="112"/>
      <c r="N6" s="112"/>
      <c r="O6" s="4"/>
      <c r="P6" s="105"/>
      <c r="Q6" s="105"/>
    </row>
    <row r="7" spans="1:17" ht="12.75" x14ac:dyDescent="0.2">
      <c r="A7" s="8"/>
      <c r="B7" s="193" t="s">
        <v>155</v>
      </c>
      <c r="C7" s="193"/>
      <c r="D7" s="109"/>
      <c r="E7" s="14"/>
      <c r="F7" s="52"/>
      <c r="G7" s="109"/>
      <c r="H7" s="110"/>
      <c r="I7" s="110"/>
      <c r="J7" s="112"/>
      <c r="K7" s="112"/>
      <c r="L7" s="110"/>
      <c r="M7" s="110"/>
      <c r="N7" s="112"/>
      <c r="O7" s="112"/>
      <c r="P7" s="112"/>
      <c r="Q7" s="7"/>
    </row>
    <row r="8" spans="1:17" ht="12.75" x14ac:dyDescent="0.2">
      <c r="A8" s="8"/>
      <c r="B8" s="14" t="s">
        <v>254</v>
      </c>
      <c r="C8" s="79"/>
      <c r="D8" s="109"/>
      <c r="E8" s="14" t="s">
        <v>253</v>
      </c>
      <c r="F8" s="52"/>
      <c r="G8" s="109"/>
      <c r="H8" s="110"/>
      <c r="I8" s="110" t="s">
        <v>239</v>
      </c>
      <c r="J8" s="112"/>
      <c r="K8" s="112"/>
      <c r="L8" s="110"/>
      <c r="M8" s="110" t="s">
        <v>242</v>
      </c>
      <c r="N8" s="112"/>
      <c r="O8" s="112"/>
      <c r="P8" s="112"/>
      <c r="Q8" s="7"/>
    </row>
    <row r="9" spans="1:17" ht="12.75" x14ac:dyDescent="0.2">
      <c r="A9" s="8"/>
      <c r="B9" s="14"/>
      <c r="C9" s="28"/>
      <c r="D9" s="112"/>
      <c r="E9" s="112"/>
      <c r="F9" s="7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7"/>
    </row>
    <row r="10" spans="1:17" ht="12.75" x14ac:dyDescent="0.2">
      <c r="A10" s="8"/>
      <c r="B10" s="172" t="s">
        <v>244</v>
      </c>
      <c r="C10" s="174"/>
      <c r="D10" s="7"/>
      <c r="E10" s="172" t="s">
        <v>244</v>
      </c>
      <c r="F10" s="173"/>
      <c r="G10" s="174"/>
      <c r="H10" s="7"/>
      <c r="I10" s="194" t="str">
        <f>IF(B10="","",IF(B10="Valitse","",IF(B10="Alitus","",IF(Hakemuslomake!G87="Sähkörata","Sähköradan ylitys",""))))</f>
        <v/>
      </c>
      <c r="J10" s="195"/>
      <c r="K10" s="196"/>
      <c r="L10" s="7"/>
      <c r="M10" s="194" t="str">
        <f>IF(I10="","",IF(I10="Ei sähkörata","","Tarve selvitettävä"))</f>
        <v/>
      </c>
      <c r="N10" s="195"/>
      <c r="O10" s="196"/>
      <c r="P10" s="112"/>
      <c r="Q10" s="7"/>
    </row>
    <row r="11" spans="1:17" ht="12.75" x14ac:dyDescent="0.2">
      <c r="A11" s="4"/>
      <c r="B11" s="4"/>
      <c r="C11" s="112"/>
      <c r="D11" s="112"/>
      <c r="E11" s="112"/>
      <c r="F11" s="7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7"/>
    </row>
    <row r="12" spans="1:17" ht="12.75" x14ac:dyDescent="0.2">
      <c r="A12" s="4"/>
      <c r="B12" s="4"/>
      <c r="C12" s="112"/>
      <c r="D12" s="112"/>
      <c r="E12" s="112"/>
      <c r="F12" s="7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7"/>
    </row>
    <row r="13" spans="1:17" ht="12.75" x14ac:dyDescent="0.2">
      <c r="A13" s="4"/>
      <c r="B13" s="29" t="s">
        <v>156</v>
      </c>
      <c r="C13" s="112"/>
      <c r="D13" s="112"/>
      <c r="E13" s="112"/>
      <c r="F13" s="7"/>
      <c r="G13" s="112"/>
      <c r="H13" s="30" t="s">
        <v>132</v>
      </c>
      <c r="I13" s="30"/>
      <c r="J13" s="30"/>
      <c r="K13" s="30"/>
      <c r="L13" s="30"/>
      <c r="M13" s="112"/>
      <c r="N13" s="112"/>
      <c r="O13" s="112"/>
      <c r="P13" s="105"/>
      <c r="Q13" s="105"/>
    </row>
    <row r="14" spans="1:17" ht="12.75" x14ac:dyDescent="0.2">
      <c r="A14" s="4"/>
      <c r="B14" s="112"/>
      <c r="C14" s="112"/>
      <c r="D14" s="112"/>
      <c r="E14" s="112"/>
      <c r="F14" s="7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7"/>
    </row>
    <row r="15" spans="1:17" ht="12.75" x14ac:dyDescent="0.2">
      <c r="A15" s="4"/>
      <c r="B15" s="177"/>
      <c r="C15" s="191"/>
      <c r="D15" s="191"/>
      <c r="E15" s="191"/>
      <c r="F15" s="178"/>
      <c r="G15" s="112"/>
      <c r="H15" s="175"/>
      <c r="I15" s="192"/>
      <c r="J15" s="192"/>
      <c r="K15" s="192"/>
      <c r="L15" s="192"/>
      <c r="M15" s="192"/>
      <c r="N15" s="192"/>
      <c r="O15" s="192"/>
      <c r="P15" s="176"/>
      <c r="Q15" s="7"/>
    </row>
    <row r="16" spans="1:17" ht="12.75" x14ac:dyDescent="0.2">
      <c r="A16" s="4"/>
      <c r="B16" s="4"/>
      <c r="C16" s="112"/>
      <c r="D16" s="112"/>
      <c r="E16" s="112"/>
      <c r="F16" s="7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7"/>
    </row>
    <row r="17" spans="1:17" ht="12.75" x14ac:dyDescent="0.2">
      <c r="A17" s="4"/>
      <c r="B17" s="3" t="s">
        <v>248</v>
      </c>
      <c r="C17" s="112"/>
      <c r="D17" s="112"/>
      <c r="E17" s="112"/>
      <c r="F17" s="7"/>
      <c r="G17" s="4"/>
      <c r="H17" s="3" t="s">
        <v>130</v>
      </c>
      <c r="I17" s="4"/>
      <c r="J17" s="4"/>
      <c r="K17" s="112"/>
      <c r="L17" s="3" t="s">
        <v>157</v>
      </c>
      <c r="M17" s="112"/>
      <c r="N17" s="112"/>
      <c r="O17" s="112"/>
      <c r="P17" s="112"/>
      <c r="Q17" s="7"/>
    </row>
    <row r="18" spans="1:17" ht="12.75" x14ac:dyDescent="0.2">
      <c r="A18" s="4"/>
      <c r="B18" s="4"/>
      <c r="C18" s="4"/>
      <c r="D18" s="4"/>
      <c r="E18" s="4"/>
      <c r="F18" s="4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7"/>
    </row>
    <row r="19" spans="1:17" ht="12.75" x14ac:dyDescent="0.2">
      <c r="A19" s="4"/>
      <c r="B19" s="172" t="s">
        <v>244</v>
      </c>
      <c r="C19" s="173"/>
      <c r="D19" s="173"/>
      <c r="E19" s="173"/>
      <c r="F19" s="174"/>
      <c r="G19" s="112"/>
      <c r="H19" s="172"/>
      <c r="I19" s="173"/>
      <c r="J19" s="174"/>
      <c r="K19" s="12"/>
      <c r="L19" s="175"/>
      <c r="M19" s="192"/>
      <c r="N19" s="192"/>
      <c r="O19" s="192"/>
      <c r="P19" s="176"/>
      <c r="Q19" s="7"/>
    </row>
    <row r="20" spans="1:17" ht="12.75" x14ac:dyDescent="0.2">
      <c r="A20" s="4"/>
      <c r="B20" s="4"/>
      <c r="C20" s="4"/>
      <c r="D20" s="4"/>
      <c r="E20" s="4"/>
      <c r="F20" s="4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7"/>
    </row>
    <row r="21" spans="1:17" ht="12.75" x14ac:dyDescent="0.2">
      <c r="A21" s="4"/>
      <c r="B21" s="172" t="s">
        <v>244</v>
      </c>
      <c r="C21" s="173"/>
      <c r="D21" s="173"/>
      <c r="E21" s="173"/>
      <c r="F21" s="174"/>
      <c r="G21" s="112"/>
      <c r="H21" s="172" t="s">
        <v>244</v>
      </c>
      <c r="I21" s="173"/>
      <c r="J21" s="174"/>
      <c r="K21" s="12"/>
      <c r="L21" s="175"/>
      <c r="M21" s="192"/>
      <c r="N21" s="192"/>
      <c r="O21" s="192"/>
      <c r="P21" s="176"/>
      <c r="Q21" s="7"/>
    </row>
    <row r="22" spans="1:17" ht="12.75" x14ac:dyDescent="0.2">
      <c r="A22" s="4"/>
      <c r="B22" s="102"/>
      <c r="C22" s="102"/>
      <c r="D22" s="102"/>
      <c r="E22" s="102"/>
      <c r="F22" s="10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7"/>
    </row>
    <row r="23" spans="1:17" ht="12.75" x14ac:dyDescent="0.2">
      <c r="A23" s="4"/>
      <c r="B23" s="172" t="s">
        <v>244</v>
      </c>
      <c r="C23" s="173"/>
      <c r="D23" s="173"/>
      <c r="E23" s="173"/>
      <c r="F23" s="174"/>
      <c r="G23" s="112"/>
      <c r="H23" s="172" t="s">
        <v>244</v>
      </c>
      <c r="I23" s="173"/>
      <c r="J23" s="174"/>
      <c r="K23" s="12"/>
      <c r="L23" s="175"/>
      <c r="M23" s="192"/>
      <c r="N23" s="192"/>
      <c r="O23" s="192"/>
      <c r="P23" s="176"/>
      <c r="Q23" s="7"/>
    </row>
    <row r="24" spans="1:17" ht="12.75" x14ac:dyDescent="0.2">
      <c r="A24" s="4"/>
      <c r="B24" s="102"/>
      <c r="C24" s="102"/>
      <c r="D24" s="102"/>
      <c r="E24" s="102"/>
      <c r="F24" s="10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7"/>
    </row>
    <row r="25" spans="1:17" ht="12.75" x14ac:dyDescent="0.2">
      <c r="A25" s="4"/>
      <c r="B25" s="172" t="s">
        <v>244</v>
      </c>
      <c r="C25" s="173"/>
      <c r="D25" s="173"/>
      <c r="E25" s="173"/>
      <c r="F25" s="174"/>
      <c r="G25" s="112"/>
      <c r="H25" s="172" t="s">
        <v>244</v>
      </c>
      <c r="I25" s="173"/>
      <c r="J25" s="174"/>
      <c r="K25" s="12"/>
      <c r="L25" s="175"/>
      <c r="M25" s="192"/>
      <c r="N25" s="192"/>
      <c r="O25" s="192"/>
      <c r="P25" s="176"/>
      <c r="Q25" s="7"/>
    </row>
    <row r="26" spans="1:17" ht="12.75" x14ac:dyDescent="0.2">
      <c r="A26" s="4"/>
      <c r="B26" s="2"/>
      <c r="C26" s="2"/>
      <c r="D26" s="2"/>
      <c r="E26" s="2"/>
      <c r="F26" s="2"/>
      <c r="G26" s="2"/>
      <c r="H26" s="2"/>
      <c r="I26" s="38"/>
      <c r="J26" s="38"/>
      <c r="K26" s="2"/>
      <c r="L26" s="4"/>
      <c r="M26" s="2"/>
      <c r="N26" s="2"/>
      <c r="O26" s="2"/>
      <c r="P26" s="2"/>
      <c r="Q26" s="2"/>
    </row>
    <row r="27" spans="1:17" ht="12.75" x14ac:dyDescent="0.2">
      <c r="A27" s="4"/>
      <c r="B27" s="2" t="s">
        <v>158</v>
      </c>
      <c r="C27" s="2"/>
      <c r="D27" s="2"/>
      <c r="E27" s="2"/>
      <c r="F27" s="2"/>
      <c r="G27" s="2"/>
      <c r="H27" s="177"/>
      <c r="I27" s="191"/>
      <c r="J27" s="178"/>
      <c r="K27" s="2" t="s">
        <v>133</v>
      </c>
      <c r="L27" s="4"/>
      <c r="M27" s="2"/>
      <c r="N27" s="2"/>
      <c r="O27" s="2"/>
      <c r="P27" s="31"/>
      <c r="Q27" s="2"/>
    </row>
    <row r="28" spans="1:17" ht="12.75" x14ac:dyDescent="0.2">
      <c r="A28" s="4"/>
      <c r="B28" s="2"/>
      <c r="C28" s="2"/>
      <c r="D28" s="2"/>
      <c r="E28" s="2"/>
      <c r="F28" s="2"/>
      <c r="G28" s="2"/>
      <c r="H28" s="2"/>
      <c r="I28" s="32"/>
      <c r="J28" s="32"/>
      <c r="K28" s="2"/>
      <c r="L28" s="2"/>
      <c r="M28" s="2"/>
      <c r="N28" s="2"/>
      <c r="O28" s="2"/>
      <c r="P28" s="2"/>
      <c r="Q28" s="2"/>
    </row>
    <row r="29" spans="1:17" ht="12.75" x14ac:dyDescent="0.2">
      <c r="A29" s="4"/>
      <c r="B29" s="14" t="s">
        <v>165</v>
      </c>
      <c r="C29" s="33"/>
      <c r="D29" s="2"/>
      <c r="E29" s="2"/>
      <c r="F29" s="2"/>
      <c r="G29" s="2"/>
      <c r="H29" s="42" t="s">
        <v>215</v>
      </c>
      <c r="I29" s="34"/>
      <c r="J29" s="34"/>
      <c r="K29" s="2"/>
      <c r="L29" s="42" t="s">
        <v>135</v>
      </c>
      <c r="M29" s="2"/>
      <c r="N29" s="2"/>
      <c r="O29" s="42" t="s">
        <v>169</v>
      </c>
      <c r="P29" s="2"/>
      <c r="Q29" s="2"/>
    </row>
    <row r="30" spans="1:17" ht="12.75" x14ac:dyDescent="0.2">
      <c r="A30" s="4"/>
      <c r="B30" s="4"/>
      <c r="C30" s="4"/>
      <c r="D30" s="4"/>
      <c r="E30" s="4"/>
      <c r="F30" s="4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7"/>
    </row>
    <row r="31" spans="1:17" ht="12.75" x14ac:dyDescent="0.2">
      <c r="A31" s="4"/>
      <c r="B31" s="172" t="s">
        <v>244</v>
      </c>
      <c r="C31" s="173"/>
      <c r="D31" s="173"/>
      <c r="E31" s="173"/>
      <c r="F31" s="174"/>
      <c r="G31" s="112"/>
      <c r="H31" s="172" t="s">
        <v>244</v>
      </c>
      <c r="I31" s="173"/>
      <c r="J31" s="174"/>
      <c r="K31" s="12"/>
      <c r="L31" s="175"/>
      <c r="M31" s="176"/>
      <c r="N31" s="112"/>
      <c r="O31" s="175"/>
      <c r="P31" s="176"/>
      <c r="Q31" s="7"/>
    </row>
    <row r="32" spans="1:17" ht="12.75" x14ac:dyDescent="0.2">
      <c r="A32" s="4"/>
      <c r="B32" s="4"/>
      <c r="C32" s="4"/>
      <c r="D32" s="4"/>
      <c r="E32" s="4"/>
      <c r="F32" s="4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7"/>
    </row>
    <row r="33" spans="1:17" ht="12.75" x14ac:dyDescent="0.2">
      <c r="A33" s="4"/>
      <c r="B33" s="172" t="s">
        <v>244</v>
      </c>
      <c r="C33" s="173"/>
      <c r="D33" s="173"/>
      <c r="E33" s="173"/>
      <c r="F33" s="174"/>
      <c r="G33" s="112"/>
      <c r="H33" s="172" t="s">
        <v>244</v>
      </c>
      <c r="I33" s="173"/>
      <c r="J33" s="174"/>
      <c r="K33" s="12"/>
      <c r="L33" s="175"/>
      <c r="M33" s="176"/>
      <c r="N33" s="112"/>
      <c r="O33" s="175"/>
      <c r="P33" s="176"/>
      <c r="Q33" s="7"/>
    </row>
    <row r="34" spans="1:17" ht="12.75" x14ac:dyDescent="0.2">
      <c r="A34" s="4"/>
      <c r="B34" s="102"/>
      <c r="C34" s="102"/>
      <c r="D34" s="102"/>
      <c r="E34" s="102"/>
      <c r="F34" s="10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7"/>
    </row>
    <row r="35" spans="1:17" ht="12.75" x14ac:dyDescent="0.2">
      <c r="A35" s="4"/>
      <c r="B35" s="172" t="s">
        <v>244</v>
      </c>
      <c r="C35" s="173"/>
      <c r="D35" s="173"/>
      <c r="E35" s="173"/>
      <c r="F35" s="174"/>
      <c r="G35" s="112"/>
      <c r="H35" s="172" t="s">
        <v>244</v>
      </c>
      <c r="I35" s="173"/>
      <c r="J35" s="174"/>
      <c r="K35" s="12"/>
      <c r="L35" s="175"/>
      <c r="M35" s="176"/>
      <c r="N35" s="112"/>
      <c r="O35" s="175"/>
      <c r="P35" s="176"/>
      <c r="Q35" s="7"/>
    </row>
    <row r="36" spans="1:17" ht="12.75" x14ac:dyDescent="0.2">
      <c r="A36" s="4"/>
      <c r="B36" s="102"/>
      <c r="C36" s="102"/>
      <c r="D36" s="102"/>
      <c r="E36" s="102"/>
      <c r="F36" s="10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7"/>
    </row>
    <row r="37" spans="1:17" ht="12.75" x14ac:dyDescent="0.2">
      <c r="A37" s="4"/>
      <c r="B37" s="172" t="s">
        <v>244</v>
      </c>
      <c r="C37" s="173"/>
      <c r="D37" s="173"/>
      <c r="E37" s="173"/>
      <c r="F37" s="174"/>
      <c r="G37" s="112"/>
      <c r="H37" s="172" t="s">
        <v>244</v>
      </c>
      <c r="I37" s="173"/>
      <c r="J37" s="174"/>
      <c r="K37" s="12"/>
      <c r="L37" s="175"/>
      <c r="M37" s="176"/>
      <c r="N37" s="112"/>
      <c r="O37" s="175"/>
      <c r="P37" s="176"/>
      <c r="Q37" s="7"/>
    </row>
    <row r="38" spans="1:17" ht="12.75" x14ac:dyDescent="0.2">
      <c r="A38" s="4"/>
      <c r="B38" s="35"/>
      <c r="C38" s="2"/>
      <c r="D38" s="2"/>
      <c r="E38" s="2"/>
      <c r="F38" s="2"/>
      <c r="G38" s="2"/>
      <c r="H38" s="2"/>
      <c r="I38" s="34"/>
      <c r="J38" s="34"/>
      <c r="K38" s="2"/>
      <c r="L38" s="2"/>
      <c r="M38" s="2"/>
      <c r="N38" s="2"/>
      <c r="O38" s="2"/>
      <c r="P38" s="2"/>
      <c r="Q38" s="2"/>
    </row>
    <row r="39" spans="1:17" ht="12.75" x14ac:dyDescent="0.2">
      <c r="A39" s="4"/>
      <c r="B39" s="14" t="s">
        <v>255</v>
      </c>
      <c r="C39" s="2"/>
      <c r="D39" s="2"/>
      <c r="E39" s="2"/>
      <c r="F39" s="2"/>
      <c r="G39" s="2"/>
      <c r="H39" s="2"/>
      <c r="I39" s="34"/>
      <c r="J39" s="34"/>
      <c r="K39" s="2"/>
      <c r="L39" s="2"/>
      <c r="M39" s="2"/>
      <c r="N39" s="2"/>
      <c r="O39" s="2"/>
      <c r="P39" s="2"/>
      <c r="Q39" s="2"/>
    </row>
    <row r="40" spans="1:17" ht="12.75" x14ac:dyDescent="0.2">
      <c r="A40" s="4"/>
      <c r="B40" s="14"/>
      <c r="C40" s="2"/>
      <c r="D40" s="2"/>
      <c r="E40" s="2"/>
      <c r="F40" s="2"/>
      <c r="G40" s="2"/>
      <c r="H40" s="2"/>
      <c r="I40" s="34"/>
      <c r="J40" s="34"/>
      <c r="K40" s="2"/>
      <c r="L40" s="2"/>
      <c r="M40" s="2"/>
      <c r="N40" s="2"/>
      <c r="O40" s="2"/>
      <c r="P40" s="2"/>
      <c r="Q40" s="2"/>
    </row>
    <row r="41" spans="1:17" ht="12.75" x14ac:dyDescent="0.2">
      <c r="A41" s="4"/>
      <c r="B41" s="172" t="s">
        <v>244</v>
      </c>
      <c r="C41" s="173"/>
      <c r="D41" s="173"/>
      <c r="E41" s="173"/>
      <c r="F41" s="174"/>
      <c r="G41" s="2"/>
      <c r="H41" s="2"/>
      <c r="I41" s="34"/>
      <c r="J41" s="34"/>
      <c r="K41" s="2"/>
      <c r="L41" s="2"/>
      <c r="M41" s="2"/>
      <c r="N41" s="2"/>
      <c r="O41" s="2"/>
      <c r="P41" s="2"/>
      <c r="Q41" s="2"/>
    </row>
    <row r="42" spans="1:17" ht="12.75" x14ac:dyDescent="0.2">
      <c r="A42" s="4"/>
      <c r="B42" s="2"/>
      <c r="C42" s="2"/>
      <c r="D42" s="2"/>
      <c r="E42" s="2"/>
      <c r="F42" s="2"/>
      <c r="G42" s="2"/>
      <c r="H42" s="2"/>
      <c r="I42" s="34"/>
      <c r="J42" s="34"/>
      <c r="K42" s="2"/>
      <c r="L42" s="2"/>
      <c r="M42" s="2"/>
      <c r="N42" s="2"/>
      <c r="O42" s="2"/>
      <c r="P42" s="2"/>
      <c r="Q42" s="2"/>
    </row>
    <row r="43" spans="1:17" ht="12.75" x14ac:dyDescent="0.2">
      <c r="A43" s="4"/>
      <c r="B43" s="2" t="s">
        <v>246</v>
      </c>
      <c r="C43" s="2"/>
      <c r="D43" s="2"/>
      <c r="E43" s="2"/>
      <c r="F43" s="2"/>
      <c r="G43" s="2"/>
      <c r="H43" s="2"/>
      <c r="I43" s="38"/>
      <c r="J43" s="38"/>
      <c r="K43" s="2"/>
      <c r="L43" s="2"/>
      <c r="M43" s="2"/>
      <c r="N43" s="2"/>
      <c r="O43" s="2"/>
      <c r="P43" s="2"/>
      <c r="Q43" s="2"/>
    </row>
    <row r="44" spans="1:17" ht="12.75" x14ac:dyDescent="0.2">
      <c r="A44" s="4"/>
      <c r="B44" s="179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1"/>
      <c r="Q44" s="2"/>
    </row>
    <row r="45" spans="1:17" ht="12.75" x14ac:dyDescent="0.2">
      <c r="A45" s="4"/>
      <c r="B45" s="182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  <c r="Q45" s="2"/>
    </row>
    <row r="46" spans="1:17" ht="12.75" x14ac:dyDescent="0.2">
      <c r="A46" s="4"/>
      <c r="B46" s="182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4"/>
      <c r="Q46" s="2"/>
    </row>
    <row r="47" spans="1:17" ht="12.75" x14ac:dyDescent="0.2">
      <c r="A47" s="4"/>
      <c r="B47" s="182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4"/>
      <c r="Q47" s="2"/>
    </row>
    <row r="48" spans="1:17" ht="12.75" x14ac:dyDescent="0.2">
      <c r="A48" s="4"/>
      <c r="B48" s="185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7"/>
      <c r="Q48" s="2"/>
    </row>
    <row r="49" spans="1:17" ht="12.75" x14ac:dyDescent="0.2">
      <c r="A49" s="4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2"/>
    </row>
    <row r="50" spans="1:17" ht="12.75" x14ac:dyDescent="0.2">
      <c r="A50" s="4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2"/>
    </row>
    <row r="51" spans="1:17" ht="12.75" x14ac:dyDescent="0.2">
      <c r="A51" s="4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2"/>
    </row>
    <row r="52" spans="1:17" ht="12.75" x14ac:dyDescent="0.2">
      <c r="A52" s="4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2"/>
    </row>
    <row r="53" spans="1:17" ht="12.75" x14ac:dyDescent="0.2">
      <c r="A53" s="4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2"/>
    </row>
    <row r="54" spans="1:17" ht="12.75" x14ac:dyDescent="0.2">
      <c r="A54" s="4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2"/>
    </row>
    <row r="55" spans="1:17" ht="12.75" x14ac:dyDescent="0.2">
      <c r="A55" s="4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2"/>
    </row>
    <row r="56" spans="1:17" ht="12.75" x14ac:dyDescent="0.2">
      <c r="A56" s="4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2"/>
    </row>
    <row r="57" spans="1:17" ht="12.75" x14ac:dyDescent="0.2">
      <c r="A57" s="4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2"/>
    </row>
    <row r="58" spans="1:17" ht="12.75" x14ac:dyDescent="0.2">
      <c r="A58" s="4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2"/>
    </row>
    <row r="59" spans="1:17" ht="12.75" x14ac:dyDescent="0.2">
      <c r="A59" s="4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2"/>
    </row>
    <row r="60" spans="1:17" ht="12.75" x14ac:dyDescent="0.2">
      <c r="A60" s="4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2"/>
    </row>
    <row r="61" spans="1:17" ht="12.75" x14ac:dyDescent="0.2">
      <c r="A61" s="4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2"/>
    </row>
    <row r="62" spans="1:17" ht="12.75" x14ac:dyDescent="0.2">
      <c r="A62" s="4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2"/>
    </row>
    <row r="63" spans="1:17" ht="12.75" x14ac:dyDescent="0.2">
      <c r="A63" s="4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2"/>
    </row>
    <row r="64" spans="1:17" ht="12.75" x14ac:dyDescent="0.2">
      <c r="A64" s="4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2"/>
    </row>
    <row r="65" spans="1:17" ht="12.75" x14ac:dyDescent="0.2">
      <c r="A65" s="4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2"/>
    </row>
    <row r="66" spans="1:17" ht="12.75" x14ac:dyDescent="0.2">
      <c r="A66" s="4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2"/>
    </row>
    <row r="67" spans="1:17" ht="12.75" x14ac:dyDescent="0.2">
      <c r="A67" s="8"/>
      <c r="B67" s="193" t="s">
        <v>159</v>
      </c>
      <c r="C67" s="193"/>
      <c r="D67" s="193"/>
      <c r="E67" s="193"/>
      <c r="F67" s="193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7"/>
    </row>
    <row r="68" spans="1:17" ht="12.75" x14ac:dyDescent="0.2">
      <c r="A68" s="4"/>
      <c r="B68" s="103"/>
      <c r="C68" s="103"/>
      <c r="D68" s="103"/>
      <c r="E68" s="103"/>
      <c r="F68" s="103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7"/>
    </row>
    <row r="69" spans="1:17" ht="12.75" x14ac:dyDescent="0.2">
      <c r="A69" s="4"/>
      <c r="B69" s="3" t="s">
        <v>118</v>
      </c>
      <c r="C69" s="112"/>
      <c r="D69" s="112"/>
      <c r="E69" s="112"/>
      <c r="F69" s="7"/>
      <c r="G69" s="4"/>
      <c r="H69" s="3" t="s">
        <v>130</v>
      </c>
      <c r="I69" s="4"/>
      <c r="J69" s="4"/>
      <c r="K69" s="112"/>
      <c r="L69" s="3" t="s">
        <v>157</v>
      </c>
      <c r="M69" s="112"/>
      <c r="N69" s="112"/>
      <c r="O69" s="112"/>
      <c r="P69" s="112"/>
      <c r="Q69" s="7"/>
    </row>
    <row r="70" spans="1:17" ht="12.75" x14ac:dyDescent="0.2">
      <c r="A70" s="4"/>
      <c r="B70" s="4"/>
      <c r="C70" s="4"/>
      <c r="D70" s="4"/>
      <c r="E70" s="4"/>
      <c r="F70" s="4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7"/>
    </row>
    <row r="71" spans="1:17" ht="12.75" x14ac:dyDescent="0.2">
      <c r="A71" s="4"/>
      <c r="B71" s="172" t="s">
        <v>244</v>
      </c>
      <c r="C71" s="173"/>
      <c r="D71" s="173"/>
      <c r="E71" s="173"/>
      <c r="F71" s="174"/>
      <c r="G71" s="112"/>
      <c r="H71" s="172" t="s">
        <v>244</v>
      </c>
      <c r="I71" s="173"/>
      <c r="J71" s="174"/>
      <c r="K71" s="12"/>
      <c r="L71" s="175"/>
      <c r="M71" s="192"/>
      <c r="N71" s="192"/>
      <c r="O71" s="192"/>
      <c r="P71" s="176"/>
      <c r="Q71" s="7"/>
    </row>
    <row r="72" spans="1:17" ht="12.75" x14ac:dyDescent="0.2">
      <c r="A72" s="4"/>
      <c r="B72" s="4"/>
      <c r="C72" s="4"/>
      <c r="D72" s="4"/>
      <c r="E72" s="4"/>
      <c r="F72" s="4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7"/>
    </row>
    <row r="73" spans="1:17" ht="12.75" x14ac:dyDescent="0.2">
      <c r="A73" s="4"/>
      <c r="B73" s="172" t="s">
        <v>244</v>
      </c>
      <c r="C73" s="173"/>
      <c r="D73" s="173"/>
      <c r="E73" s="173"/>
      <c r="F73" s="174"/>
      <c r="G73" s="112"/>
      <c r="H73" s="172" t="s">
        <v>244</v>
      </c>
      <c r="I73" s="173"/>
      <c r="J73" s="174"/>
      <c r="K73" s="12"/>
      <c r="L73" s="175"/>
      <c r="M73" s="192"/>
      <c r="N73" s="192"/>
      <c r="O73" s="192"/>
      <c r="P73" s="176"/>
      <c r="Q73" s="7"/>
    </row>
    <row r="74" spans="1:17" ht="12.75" x14ac:dyDescent="0.2">
      <c r="A74" s="4"/>
      <c r="B74" s="102"/>
      <c r="C74" s="102"/>
      <c r="D74" s="102"/>
      <c r="E74" s="102"/>
      <c r="F74" s="10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7"/>
    </row>
    <row r="75" spans="1:17" ht="12.75" x14ac:dyDescent="0.2">
      <c r="A75" s="4"/>
      <c r="B75" s="172" t="s">
        <v>244</v>
      </c>
      <c r="C75" s="173"/>
      <c r="D75" s="173"/>
      <c r="E75" s="173"/>
      <c r="F75" s="174"/>
      <c r="G75" s="112"/>
      <c r="H75" s="172" t="s">
        <v>244</v>
      </c>
      <c r="I75" s="173"/>
      <c r="J75" s="174"/>
      <c r="K75" s="12"/>
      <c r="L75" s="175"/>
      <c r="M75" s="192"/>
      <c r="N75" s="192"/>
      <c r="O75" s="192"/>
      <c r="P75" s="176"/>
      <c r="Q75" s="7"/>
    </row>
    <row r="76" spans="1:17" ht="12.75" x14ac:dyDescent="0.2">
      <c r="A76" s="4"/>
      <c r="B76" s="102"/>
      <c r="C76" s="102"/>
      <c r="D76" s="102"/>
      <c r="E76" s="102"/>
      <c r="F76" s="10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7"/>
    </row>
    <row r="77" spans="1:17" ht="12.75" x14ac:dyDescent="0.2">
      <c r="A77" s="4"/>
      <c r="B77" s="172" t="s">
        <v>244</v>
      </c>
      <c r="C77" s="173"/>
      <c r="D77" s="173"/>
      <c r="E77" s="173"/>
      <c r="F77" s="174"/>
      <c r="G77" s="112"/>
      <c r="H77" s="172" t="s">
        <v>244</v>
      </c>
      <c r="I77" s="173"/>
      <c r="J77" s="174"/>
      <c r="K77" s="12"/>
      <c r="L77" s="175"/>
      <c r="M77" s="192"/>
      <c r="N77" s="192"/>
      <c r="O77" s="192"/>
      <c r="P77" s="176"/>
      <c r="Q77" s="7"/>
    </row>
    <row r="78" spans="1:17" ht="12.75" x14ac:dyDescent="0.2">
      <c r="A78" s="4"/>
      <c r="B78" s="112"/>
      <c r="C78" s="112"/>
      <c r="D78" s="112"/>
      <c r="E78" s="112"/>
      <c r="F78" s="112"/>
      <c r="G78" s="112"/>
      <c r="H78" s="112"/>
      <c r="I78" s="112"/>
      <c r="J78" s="112"/>
      <c r="K78" s="12"/>
      <c r="L78" s="112"/>
      <c r="M78" s="112"/>
      <c r="N78" s="112"/>
      <c r="O78" s="112"/>
      <c r="P78" s="112"/>
      <c r="Q78" s="7"/>
    </row>
    <row r="79" spans="1:17" ht="12.75" x14ac:dyDescent="0.2">
      <c r="A79" s="4"/>
      <c r="B79" s="177"/>
      <c r="C79" s="191"/>
      <c r="D79" s="191"/>
      <c r="E79" s="191"/>
      <c r="F79" s="178"/>
      <c r="G79" s="112"/>
      <c r="H79" s="175"/>
      <c r="I79" s="192"/>
      <c r="J79" s="192"/>
      <c r="K79" s="192"/>
      <c r="L79" s="192"/>
      <c r="M79" s="192"/>
      <c r="N79" s="192"/>
      <c r="O79" s="192"/>
      <c r="P79" s="176"/>
      <c r="Q79" s="7"/>
    </row>
    <row r="80" spans="1:17" ht="12.75" x14ac:dyDescent="0.2">
      <c r="A80" s="4"/>
      <c r="B80" s="113" t="s">
        <v>160</v>
      </c>
      <c r="C80" s="112"/>
      <c r="D80" s="112"/>
      <c r="E80" s="112"/>
      <c r="F80" s="7"/>
      <c r="G80" s="112"/>
      <c r="H80" s="101" t="s">
        <v>132</v>
      </c>
      <c r="I80" s="101"/>
      <c r="J80" s="101"/>
      <c r="K80" s="101"/>
      <c r="L80" s="101"/>
      <c r="M80" s="112"/>
      <c r="N80" s="112"/>
      <c r="O80" s="112"/>
      <c r="P80" s="112"/>
      <c r="Q80" s="7"/>
    </row>
    <row r="81" spans="1:17" ht="12.75" x14ac:dyDescent="0.2">
      <c r="A81" s="4"/>
      <c r="B81" s="113"/>
      <c r="C81" s="112"/>
      <c r="D81" s="112"/>
      <c r="E81" s="112"/>
      <c r="F81" s="7"/>
      <c r="G81" s="112"/>
      <c r="H81" s="37"/>
      <c r="I81" s="37"/>
      <c r="J81" s="37"/>
      <c r="K81" s="37"/>
      <c r="L81" s="37"/>
      <c r="M81" s="112"/>
      <c r="N81" s="112"/>
      <c r="O81" s="112"/>
      <c r="P81" s="112"/>
      <c r="Q81" s="7"/>
    </row>
    <row r="82" spans="1:17" ht="12.75" x14ac:dyDescent="0.2">
      <c r="A82" s="4"/>
      <c r="B82" s="177"/>
      <c r="C82" s="191"/>
      <c r="D82" s="191"/>
      <c r="E82" s="191"/>
      <c r="F82" s="178"/>
      <c r="G82" s="112"/>
      <c r="H82" s="175"/>
      <c r="I82" s="192"/>
      <c r="J82" s="192"/>
      <c r="K82" s="192"/>
      <c r="L82" s="192"/>
      <c r="M82" s="192"/>
      <c r="N82" s="192"/>
      <c r="O82" s="192"/>
      <c r="P82" s="176"/>
      <c r="Q82" s="7"/>
    </row>
    <row r="83" spans="1:17" ht="12.75" x14ac:dyDescent="0.2">
      <c r="A83" s="4"/>
      <c r="B83" s="113" t="s">
        <v>161</v>
      </c>
      <c r="C83" s="112"/>
      <c r="D83" s="112"/>
      <c r="E83" s="112"/>
      <c r="F83" s="7"/>
      <c r="G83" s="112"/>
      <c r="H83" s="101" t="s">
        <v>132</v>
      </c>
      <c r="I83" s="101"/>
      <c r="J83" s="101"/>
      <c r="K83" s="101"/>
      <c r="L83" s="101"/>
      <c r="M83" s="112"/>
      <c r="N83" s="112"/>
      <c r="O83" s="112"/>
      <c r="P83" s="112"/>
      <c r="Q83" s="7"/>
    </row>
    <row r="84" spans="1:17" ht="12.75" x14ac:dyDescent="0.2">
      <c r="A84" s="4"/>
      <c r="B84" s="112"/>
      <c r="C84" s="112"/>
      <c r="D84" s="112"/>
      <c r="E84" s="112"/>
      <c r="F84" s="7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7"/>
    </row>
    <row r="85" spans="1:17" ht="12.75" x14ac:dyDescent="0.2">
      <c r="A85" s="4"/>
      <c r="B85" s="2" t="s">
        <v>166</v>
      </c>
      <c r="C85" s="2"/>
      <c r="D85" s="2"/>
      <c r="E85" s="2"/>
      <c r="F85" s="2"/>
      <c r="G85" s="2"/>
      <c r="H85" s="177"/>
      <c r="I85" s="191"/>
      <c r="J85" s="178"/>
      <c r="K85" s="2" t="s">
        <v>133</v>
      </c>
      <c r="L85" s="4"/>
      <c r="M85" s="2"/>
      <c r="N85" s="2"/>
      <c r="O85" s="2"/>
      <c r="P85" s="31"/>
      <c r="Q85" s="2"/>
    </row>
    <row r="86" spans="1:17" ht="12.75" x14ac:dyDescent="0.2">
      <c r="A86" s="4"/>
      <c r="B86" s="2"/>
      <c r="C86" s="2"/>
      <c r="D86" s="2"/>
      <c r="E86" s="2"/>
      <c r="F86" s="2"/>
      <c r="G86" s="2"/>
      <c r="H86" s="2"/>
      <c r="I86" s="34"/>
      <c r="J86" s="34"/>
      <c r="K86" s="2"/>
      <c r="L86" s="2"/>
      <c r="M86" s="2"/>
      <c r="N86" s="2"/>
      <c r="O86" s="2"/>
      <c r="P86" s="2"/>
      <c r="Q86" s="2"/>
    </row>
    <row r="87" spans="1:17" ht="12.75" x14ac:dyDescent="0.2">
      <c r="A87" s="4"/>
      <c r="B87" s="14" t="s">
        <v>205</v>
      </c>
      <c r="C87" s="2"/>
      <c r="D87" s="2"/>
      <c r="E87" s="2"/>
      <c r="F87" s="2"/>
      <c r="G87" s="2"/>
      <c r="H87" s="42" t="s">
        <v>169</v>
      </c>
      <c r="I87" s="34"/>
      <c r="J87" s="34"/>
      <c r="K87" s="2"/>
      <c r="L87" s="2"/>
      <c r="M87" s="2"/>
      <c r="N87" s="2"/>
      <c r="O87" s="2"/>
      <c r="P87" s="2"/>
      <c r="Q87" s="2"/>
    </row>
    <row r="88" spans="1:17" ht="12.75" x14ac:dyDescent="0.2">
      <c r="A88" s="4"/>
      <c r="B88" s="14"/>
      <c r="C88" s="2"/>
      <c r="D88" s="2"/>
      <c r="E88" s="2"/>
      <c r="F88" s="2"/>
      <c r="G88" s="2"/>
      <c r="H88" s="2"/>
      <c r="I88" s="34"/>
      <c r="J88" s="34"/>
      <c r="K88" s="2"/>
      <c r="L88" s="2"/>
      <c r="M88" s="2"/>
      <c r="N88" s="2"/>
      <c r="O88" s="2"/>
      <c r="P88" s="2"/>
      <c r="Q88" s="2"/>
    </row>
    <row r="89" spans="1:17" ht="12.75" x14ac:dyDescent="0.2">
      <c r="A89" s="4"/>
      <c r="B89" s="172" t="s">
        <v>244</v>
      </c>
      <c r="C89" s="173"/>
      <c r="D89" s="173"/>
      <c r="E89" s="173"/>
      <c r="F89" s="174"/>
      <c r="G89" s="2"/>
      <c r="H89" s="175"/>
      <c r="I89" s="176"/>
      <c r="J89" s="34"/>
      <c r="K89" s="2"/>
      <c r="L89" s="2"/>
      <c r="M89" s="2"/>
      <c r="N89" s="2"/>
      <c r="O89" s="2"/>
      <c r="P89" s="2"/>
      <c r="Q89" s="2"/>
    </row>
    <row r="90" spans="1:17" ht="12.75" x14ac:dyDescent="0.2">
      <c r="A90" s="4"/>
      <c r="B90" s="14"/>
      <c r="C90" s="2"/>
      <c r="D90" s="2"/>
      <c r="E90" s="2"/>
      <c r="F90" s="2"/>
      <c r="G90" s="2"/>
      <c r="H90" s="2"/>
      <c r="I90" s="34"/>
      <c r="J90" s="34"/>
      <c r="K90" s="2"/>
      <c r="L90" s="2"/>
      <c r="M90" s="2"/>
      <c r="N90" s="2"/>
      <c r="O90" s="2"/>
      <c r="P90" s="2"/>
      <c r="Q90" s="2"/>
    </row>
    <row r="91" spans="1:17" ht="12.75" x14ac:dyDescent="0.2">
      <c r="A91" s="4"/>
      <c r="B91" s="172" t="s">
        <v>244</v>
      </c>
      <c r="C91" s="173"/>
      <c r="D91" s="173"/>
      <c r="E91" s="173"/>
      <c r="F91" s="174"/>
      <c r="G91" s="2"/>
      <c r="H91" s="175"/>
      <c r="I91" s="176"/>
      <c r="J91" s="34"/>
      <c r="K91" s="2"/>
      <c r="L91" s="2"/>
      <c r="M91" s="2"/>
      <c r="N91" s="2"/>
      <c r="O91" s="2"/>
      <c r="P91" s="2"/>
      <c r="Q91" s="2"/>
    </row>
    <row r="92" spans="1:17" ht="12.75" x14ac:dyDescent="0.2">
      <c r="A92" s="4"/>
      <c r="B92" s="14"/>
      <c r="C92" s="2"/>
      <c r="D92" s="2"/>
      <c r="E92" s="2"/>
      <c r="F92" s="2"/>
      <c r="G92" s="2"/>
      <c r="H92" s="2"/>
      <c r="I92" s="34"/>
      <c r="J92" s="34"/>
      <c r="K92" s="2"/>
      <c r="L92" s="2"/>
      <c r="M92" s="2"/>
      <c r="N92" s="2"/>
      <c r="O92" s="2"/>
      <c r="P92" s="2"/>
      <c r="Q92" s="2"/>
    </row>
    <row r="93" spans="1:17" ht="12.75" x14ac:dyDescent="0.2">
      <c r="A93" s="4"/>
      <c r="B93" s="172" t="s">
        <v>244</v>
      </c>
      <c r="C93" s="173"/>
      <c r="D93" s="173"/>
      <c r="E93" s="173"/>
      <c r="F93" s="174"/>
      <c r="G93" s="2"/>
      <c r="H93" s="175"/>
      <c r="I93" s="176"/>
      <c r="J93" s="34"/>
      <c r="K93" s="2"/>
      <c r="L93" s="2"/>
      <c r="M93" s="2"/>
      <c r="N93" s="2"/>
      <c r="O93" s="2"/>
      <c r="P93" s="2"/>
      <c r="Q93" s="2"/>
    </row>
    <row r="94" spans="1:17" ht="12.75" x14ac:dyDescent="0.2">
      <c r="A94" s="4"/>
      <c r="B94" s="14"/>
      <c r="C94" s="2"/>
      <c r="D94" s="2"/>
      <c r="E94" s="2"/>
      <c r="F94" s="2"/>
      <c r="G94" s="2"/>
      <c r="H94" s="2"/>
      <c r="I94" s="34"/>
      <c r="J94" s="34"/>
      <c r="K94" s="2"/>
      <c r="L94" s="2"/>
      <c r="M94" s="2"/>
      <c r="N94" s="2"/>
      <c r="O94" s="2"/>
      <c r="P94" s="2"/>
      <c r="Q94" s="2"/>
    </row>
    <row r="95" spans="1:17" ht="12.75" x14ac:dyDescent="0.2">
      <c r="A95" s="4"/>
      <c r="B95" s="172" t="s">
        <v>244</v>
      </c>
      <c r="C95" s="173"/>
      <c r="D95" s="173"/>
      <c r="E95" s="173"/>
      <c r="F95" s="174"/>
      <c r="G95" s="2"/>
      <c r="H95" s="175"/>
      <c r="I95" s="176"/>
      <c r="J95" s="34"/>
      <c r="K95" s="2"/>
      <c r="L95" s="2"/>
      <c r="M95" s="2"/>
      <c r="N95" s="2"/>
      <c r="O95" s="2"/>
      <c r="P95" s="2"/>
      <c r="Q95" s="2"/>
    </row>
    <row r="96" spans="1:17" ht="12.75" x14ac:dyDescent="0.2">
      <c r="A96" s="4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12.75" x14ac:dyDescent="0.2">
      <c r="A97" s="4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ht="12.75" x14ac:dyDescent="0.2">
      <c r="A98" s="4"/>
      <c r="B98" s="42" t="s">
        <v>171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ht="12.75" x14ac:dyDescent="0.2">
      <c r="A99" s="4"/>
      <c r="B99" s="4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12.75" x14ac:dyDescent="0.2">
      <c r="A100" s="4"/>
      <c r="B100" s="7" t="s">
        <v>247</v>
      </c>
      <c r="C100" s="7"/>
      <c r="D100" s="7"/>
      <c r="E100" s="7"/>
      <c r="F100" s="7"/>
      <c r="G100" s="2"/>
      <c r="H100" s="177"/>
      <c r="I100" s="178"/>
      <c r="J100" s="43" t="s">
        <v>223</v>
      </c>
      <c r="K100" s="112"/>
      <c r="L100" s="2"/>
      <c r="M100" s="2"/>
      <c r="N100" s="2"/>
      <c r="O100" s="2"/>
      <c r="P100" s="2"/>
      <c r="Q100" s="2"/>
    </row>
    <row r="101" spans="1:17" ht="12.75" x14ac:dyDescent="0.2">
      <c r="A101" s="4"/>
      <c r="B101" s="2"/>
      <c r="C101" s="2"/>
      <c r="D101" s="2"/>
      <c r="E101" s="2"/>
      <c r="F101" s="2"/>
      <c r="G101" s="2"/>
      <c r="H101" s="2"/>
      <c r="I101" s="38"/>
      <c r="J101" s="38"/>
      <c r="K101" s="2"/>
      <c r="L101" s="2"/>
      <c r="M101" s="2"/>
      <c r="N101" s="2"/>
      <c r="O101" s="2"/>
      <c r="P101" s="2"/>
      <c r="Q101" s="2"/>
    </row>
    <row r="102" spans="1:17" ht="12.75" x14ac:dyDescent="0.2">
      <c r="A102" s="4"/>
      <c r="B102" s="2" t="s">
        <v>139</v>
      </c>
      <c r="C102" s="2"/>
      <c r="D102" s="2"/>
      <c r="E102" s="2"/>
      <c r="F102" s="2"/>
      <c r="G102" s="2"/>
      <c r="H102" s="2"/>
      <c r="I102" s="38"/>
      <c r="J102" s="38"/>
      <c r="K102" s="2"/>
      <c r="L102" s="2"/>
      <c r="M102" s="2"/>
      <c r="N102" s="2"/>
      <c r="O102" s="2"/>
      <c r="P102" s="2"/>
      <c r="Q102" s="2"/>
    </row>
    <row r="103" spans="1:17" ht="12.75" x14ac:dyDescent="0.2">
      <c r="A103" s="4"/>
      <c r="B103" s="179"/>
      <c r="C103" s="180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1"/>
      <c r="Q103" s="2"/>
    </row>
    <row r="104" spans="1:17" ht="12.75" x14ac:dyDescent="0.2">
      <c r="A104" s="4"/>
      <c r="B104" s="182"/>
      <c r="C104" s="183"/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3"/>
      <c r="O104" s="183"/>
      <c r="P104" s="184"/>
      <c r="Q104" s="2"/>
    </row>
    <row r="105" spans="1:17" ht="12.75" x14ac:dyDescent="0.2">
      <c r="A105" s="4"/>
      <c r="B105" s="182"/>
      <c r="C105" s="183"/>
      <c r="D105" s="183"/>
      <c r="E105" s="183"/>
      <c r="F105" s="183"/>
      <c r="G105" s="183"/>
      <c r="H105" s="183"/>
      <c r="I105" s="183"/>
      <c r="J105" s="183"/>
      <c r="K105" s="183"/>
      <c r="L105" s="183"/>
      <c r="M105" s="183"/>
      <c r="N105" s="183"/>
      <c r="O105" s="183"/>
      <c r="P105" s="184"/>
      <c r="Q105" s="2"/>
    </row>
    <row r="106" spans="1:17" ht="12.75" x14ac:dyDescent="0.2">
      <c r="A106" s="4"/>
      <c r="B106" s="182"/>
      <c r="C106" s="183"/>
      <c r="D106" s="183"/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83"/>
      <c r="P106" s="184"/>
      <c r="Q106" s="2"/>
    </row>
    <row r="107" spans="1:17" ht="12.75" x14ac:dyDescent="0.2">
      <c r="A107" s="4"/>
      <c r="B107" s="185"/>
      <c r="C107" s="186"/>
      <c r="D107" s="186"/>
      <c r="E107" s="186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7"/>
      <c r="Q107" s="2"/>
    </row>
    <row r="108" spans="1:17" ht="12.75" x14ac:dyDescent="0.2">
      <c r="A108" s="4"/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2"/>
    </row>
    <row r="109" spans="1:17" ht="12.75" x14ac:dyDescent="0.2">
      <c r="A109" s="13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3"/>
    </row>
    <row r="110" spans="1:17" ht="12.75" x14ac:dyDescent="0.2">
      <c r="A110" s="8"/>
      <c r="B110" s="100" t="s">
        <v>231</v>
      </c>
      <c r="C110" s="100"/>
      <c r="D110" s="100"/>
      <c r="E110" s="109"/>
      <c r="F110" s="52"/>
      <c r="G110" s="132" t="s">
        <v>244</v>
      </c>
      <c r="H110" s="133"/>
      <c r="I110" s="133"/>
      <c r="J110" s="134"/>
      <c r="K110" s="63"/>
      <c r="L110" s="73"/>
      <c r="M110" s="73"/>
      <c r="N110" s="73"/>
      <c r="O110" s="73"/>
      <c r="P110" s="62"/>
      <c r="Q110" s="52"/>
    </row>
    <row r="111" spans="1:17" ht="12.75" x14ac:dyDescent="0.2">
      <c r="A111" s="8"/>
      <c r="B111" s="109"/>
      <c r="C111" s="109"/>
      <c r="D111" s="109"/>
      <c r="E111" s="109"/>
      <c r="F111" s="52"/>
      <c r="G111" s="73"/>
      <c r="H111" s="73"/>
      <c r="I111" s="73"/>
      <c r="J111" s="73"/>
      <c r="K111" s="63"/>
      <c r="L111" s="73"/>
      <c r="M111" s="73"/>
      <c r="N111" s="73"/>
      <c r="O111" s="73"/>
      <c r="P111" s="62"/>
      <c r="Q111" s="52"/>
    </row>
    <row r="112" spans="1:17" ht="12.75" x14ac:dyDescent="0.2">
      <c r="A112" s="8"/>
      <c r="B112" s="109"/>
      <c r="C112" s="109"/>
      <c r="D112" s="109"/>
      <c r="E112" s="109"/>
      <c r="F112" s="52"/>
      <c r="G112" s="188" t="str">
        <f>IF(G110="Valitse","",IF(G110="Ei sisällä purkutöitä","",Hakemuslomake!G87))</f>
        <v/>
      </c>
      <c r="H112" s="189"/>
      <c r="I112" s="189"/>
      <c r="J112" s="190"/>
      <c r="K112" s="63"/>
      <c r="L112" s="188" t="str">
        <f>IF(G110="","",IF(G110="Ei sisällä purkutöitä","",IF(G112="Sähkörata","Jännitekatkon tarve selvitettävä","")))</f>
        <v/>
      </c>
      <c r="M112" s="189"/>
      <c r="N112" s="189"/>
      <c r="O112" s="189"/>
      <c r="P112" s="190"/>
      <c r="Q112" s="52"/>
    </row>
    <row r="113" spans="1:17" ht="12.75" x14ac:dyDescent="0.2">
      <c r="A113" s="8"/>
      <c r="B113" s="109"/>
      <c r="C113" s="109"/>
      <c r="D113" s="109"/>
      <c r="E113" s="109"/>
      <c r="F113" s="52"/>
      <c r="G113" s="73"/>
      <c r="H113" s="73"/>
      <c r="I113" s="73"/>
      <c r="J113" s="73"/>
      <c r="K113" s="63"/>
      <c r="L113" s="73"/>
      <c r="M113" s="73"/>
      <c r="N113" s="73"/>
      <c r="O113" s="73"/>
      <c r="P113" s="62"/>
      <c r="Q113" s="52"/>
    </row>
    <row r="114" spans="1:17" ht="12.75" x14ac:dyDescent="0.2">
      <c r="A114" s="8"/>
      <c r="B114" s="4" t="s">
        <v>235</v>
      </c>
      <c r="C114" s="4"/>
      <c r="D114" s="4"/>
      <c r="E114" s="4"/>
      <c r="F114" s="4"/>
      <c r="G114" s="4"/>
      <c r="H114" s="4"/>
      <c r="I114" s="25"/>
      <c r="J114" s="25"/>
      <c r="K114" s="4"/>
      <c r="L114" s="4"/>
      <c r="M114" s="4"/>
      <c r="N114" s="4"/>
      <c r="O114" s="4"/>
      <c r="P114" s="4"/>
      <c r="Q114" s="52"/>
    </row>
    <row r="115" spans="1:17" ht="12.75" x14ac:dyDescent="0.2">
      <c r="A115" s="8"/>
      <c r="B115" s="163"/>
      <c r="C115" s="164"/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5"/>
      <c r="Q115" s="52"/>
    </row>
    <row r="116" spans="1:17" ht="12.75" x14ac:dyDescent="0.2">
      <c r="A116" s="8"/>
      <c r="B116" s="166"/>
      <c r="C116" s="167"/>
      <c r="D116" s="167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8"/>
      <c r="Q116" s="52"/>
    </row>
    <row r="117" spans="1:17" ht="12.75" x14ac:dyDescent="0.2">
      <c r="A117" s="8"/>
      <c r="B117" s="166"/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8"/>
      <c r="Q117" s="52"/>
    </row>
    <row r="118" spans="1:17" ht="12.75" x14ac:dyDescent="0.2">
      <c r="A118" s="8"/>
      <c r="B118" s="166"/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8"/>
      <c r="Q118" s="52"/>
    </row>
    <row r="119" spans="1:17" ht="12.75" x14ac:dyDescent="0.2">
      <c r="A119" s="8"/>
      <c r="B119" s="169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1"/>
      <c r="Q119" s="52"/>
    </row>
    <row r="120" spans="1:17" ht="12.75" x14ac:dyDescent="0.2">
      <c r="A120" s="8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52"/>
    </row>
  </sheetData>
  <mergeCells count="70">
    <mergeCell ref="B15:F15"/>
    <mergeCell ref="H15:P15"/>
    <mergeCell ref="B7:C7"/>
    <mergeCell ref="B10:C10"/>
    <mergeCell ref="E10:G10"/>
    <mergeCell ref="I10:K10"/>
    <mergeCell ref="M10:O10"/>
    <mergeCell ref="B19:F19"/>
    <mergeCell ref="H19:J19"/>
    <mergeCell ref="L19:P19"/>
    <mergeCell ref="B21:F21"/>
    <mergeCell ref="H21:J21"/>
    <mergeCell ref="L21:P21"/>
    <mergeCell ref="B33:F33"/>
    <mergeCell ref="H33:J33"/>
    <mergeCell ref="L33:M33"/>
    <mergeCell ref="O33:P33"/>
    <mergeCell ref="B23:F23"/>
    <mergeCell ref="H23:J23"/>
    <mergeCell ref="L23:P23"/>
    <mergeCell ref="B25:F25"/>
    <mergeCell ref="H25:J25"/>
    <mergeCell ref="L25:P25"/>
    <mergeCell ref="H27:J27"/>
    <mergeCell ref="B31:F31"/>
    <mergeCell ref="H31:J31"/>
    <mergeCell ref="L31:M31"/>
    <mergeCell ref="O31:P31"/>
    <mergeCell ref="B35:F35"/>
    <mergeCell ref="H35:J35"/>
    <mergeCell ref="L35:M35"/>
    <mergeCell ref="O35:P35"/>
    <mergeCell ref="B37:F37"/>
    <mergeCell ref="H37:J37"/>
    <mergeCell ref="L37:M37"/>
    <mergeCell ref="O37:P37"/>
    <mergeCell ref="B41:F41"/>
    <mergeCell ref="B44:P48"/>
    <mergeCell ref="B67:F67"/>
    <mergeCell ref="B71:F71"/>
    <mergeCell ref="H71:J71"/>
    <mergeCell ref="L71:P71"/>
    <mergeCell ref="B73:F73"/>
    <mergeCell ref="H73:J73"/>
    <mergeCell ref="L73:P73"/>
    <mergeCell ref="B75:F75"/>
    <mergeCell ref="H75:J75"/>
    <mergeCell ref="L75:P75"/>
    <mergeCell ref="B93:F93"/>
    <mergeCell ref="H93:I93"/>
    <mergeCell ref="B77:F77"/>
    <mergeCell ref="H77:J77"/>
    <mergeCell ref="L77:P77"/>
    <mergeCell ref="B79:F79"/>
    <mergeCell ref="H79:P79"/>
    <mergeCell ref="B82:F82"/>
    <mergeCell ref="H82:P82"/>
    <mergeCell ref="H85:J85"/>
    <mergeCell ref="B89:F89"/>
    <mergeCell ref="H89:I89"/>
    <mergeCell ref="B91:F91"/>
    <mergeCell ref="H91:I91"/>
    <mergeCell ref="B115:P119"/>
    <mergeCell ref="B95:F95"/>
    <mergeCell ref="H95:I95"/>
    <mergeCell ref="H100:I100"/>
    <mergeCell ref="B103:P107"/>
    <mergeCell ref="G110:J110"/>
    <mergeCell ref="G112:J112"/>
    <mergeCell ref="L112:P112"/>
  </mergeCells>
  <dataValidations count="1">
    <dataValidation type="list" allowBlank="1" showInputMessage="1" showErrorMessage="1" sqref="B22:F22 B24:F24 B34:F34 B36:F36 B74:F74 B76:F76 B68:F68" xr:uid="{3F72794D-553D-4EB6-981A-4983E4A527E7}">
      <formula1>#REF!</formula1>
    </dataValidation>
  </dataValidations>
  <hyperlinks>
    <hyperlink ref="B6" r:id="rId1" xr:uid="{438E00A9-7544-4D58-8CCC-7F4832632A9E}"/>
    <hyperlink ref="B6:C6" r:id="rId2" display="Sijainnin määrityksen karttalinkki" xr:uid="{A9899FBB-B237-48F7-88CA-4D5E1DAB2C33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18BC62CF-9B36-430F-B953-0FBD13FB20DD}">
          <x14:formula1>
            <xm:f>Laitevalinnat_sähkö!$B$10:$B$16</xm:f>
          </x14:formula1>
          <xm:sqref>E10</xm:sqref>
        </x14:dataValidation>
        <x14:dataValidation type="list" allowBlank="1" showInputMessage="1" showErrorMessage="1" xr:uid="{C64D3A3B-679D-44E8-9EB7-2047E10C8515}">
          <x14:formula1>
            <xm:f>Laitevalinnat_sähkö!$E$2:$E$8</xm:f>
          </x14:formula1>
          <xm:sqref>B89 B91 B93 B95</xm:sqref>
        </x14:dataValidation>
        <x14:dataValidation type="list" allowBlank="1" showInputMessage="1" showErrorMessage="1" xr:uid="{AC64238A-4D41-4D40-B416-4D8120BC77EE}">
          <x14:formula1>
            <xm:f>Laitevalinnat_sähkö!$H$2:$H$6</xm:f>
          </x14:formula1>
          <xm:sqref>H33 H35 H31 H37</xm:sqref>
        </x14:dataValidation>
        <x14:dataValidation type="list" allowBlank="1" showInputMessage="1" showErrorMessage="1" xr:uid="{48EB1E74-2A14-4554-A0A6-53389FFD7F1A}">
          <x14:formula1>
            <xm:f>Laitevalinnat_sähkö!$G$2:$G$7</xm:f>
          </x14:formula1>
          <xm:sqref>B33 B35 B31 B37</xm:sqref>
        </x14:dataValidation>
        <x14:dataValidation type="list" allowBlank="1" showInputMessage="1" showErrorMessage="1" xr:uid="{76306E26-086A-4979-8027-5F57C2CE7102}">
          <x14:formula1>
            <xm:f>Laitevalinnat_sähkö!$D$2:$D$8</xm:f>
          </x14:formula1>
          <xm:sqref>H75 H19 H21 H23 H73 H71 H77 H25</xm:sqref>
        </x14:dataValidation>
        <x14:dataValidation type="list" allowBlank="1" showInputMessage="1" showErrorMessage="1" xr:uid="{51CF20A9-21DC-4108-8633-060F28FAA291}">
          <x14:formula1>
            <xm:f>Laitevalinnat_sähkö!$C$2:$C$8</xm:f>
          </x14:formula1>
          <xm:sqref>B75 B19 B21 B23 B77 B71 B73 B25</xm:sqref>
        </x14:dataValidation>
        <x14:dataValidation type="list" allowBlank="1" showInputMessage="1" showErrorMessage="1" xr:uid="{8B20DE7B-AB4F-4D40-8027-BD1291AB60B1}">
          <x14:formula1>
            <xm:f>Laitevalinnat_sähkö!$L$2:$L$4</xm:f>
          </x14:formula1>
          <xm:sqref>G110</xm:sqref>
        </x14:dataValidation>
        <x14:dataValidation type="list" allowBlank="1" showInputMessage="1" showErrorMessage="1" xr:uid="{57FD0E42-DF8B-41B8-886C-ADBE918BD74E}">
          <x14:formula1>
            <xm:f>Laitevalinnat_sähkö!$B$2:$B$5</xm:f>
          </x14:formula1>
          <xm:sqref>B10</xm:sqref>
        </x14:dataValidation>
        <x14:dataValidation type="list" allowBlank="1" showInputMessage="1" showErrorMessage="1" xr:uid="{E55CF99B-0B94-4209-A3BF-9ACE1C298197}">
          <x14:formula1>
            <xm:f>Laitevalinnat_sähkö!$K$2:$K$7</xm:f>
          </x14:formula1>
          <xm:sqref>B41</xm:sqref>
        </x14:dataValidation>
        <x14:dataValidation type="list" allowBlank="1" showInputMessage="1" showErrorMessage="1" xr:uid="{7A0B698D-EE13-40EE-BB6F-FF572B3B7873}">
          <x14:formula1>
            <xm:f>Laitevalinnat_sähkö!$D$2:$D$7</xm:f>
          </x14:formula1>
          <xm:sqref>H78:J78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04CA-C16B-4C7C-A0A3-AAF87DA5FB24}">
  <sheetPr codeName="Sheet2"/>
  <dimension ref="A1:R191"/>
  <sheetViews>
    <sheetView showGridLines="0" topLeftCell="A31" zoomScaleNormal="100" zoomScaleSheetLayoutView="130" workbookViewId="0">
      <selection activeCell="E10" sqref="E10:G10"/>
    </sheetView>
  </sheetViews>
  <sheetFormatPr defaultColWidth="9" defaultRowHeight="11.25" x14ac:dyDescent="0.15"/>
  <cols>
    <col min="1" max="7" width="4.75" style="2" customWidth="1"/>
    <col min="8" max="8" width="5.25" style="2" customWidth="1"/>
    <col min="9" max="18" width="4.75" style="2" customWidth="1"/>
    <col min="19" max="19" width="12.875" style="2" customWidth="1"/>
    <col min="20" max="16384" width="9" style="2"/>
  </cols>
  <sheetData>
    <row r="1" spans="1:18" x14ac:dyDescent="0.15">
      <c r="B1" s="115" t="s">
        <v>282</v>
      </c>
    </row>
    <row r="2" spans="1:18" x14ac:dyDescent="0.15">
      <c r="B2" s="115"/>
    </row>
    <row r="3" spans="1:18" ht="6" customHeight="1" x14ac:dyDescent="0.2">
      <c r="A3" s="21"/>
      <c r="B3" s="96"/>
      <c r="C3" s="96"/>
      <c r="D3" s="96"/>
      <c r="E3" s="96"/>
      <c r="F3" s="22"/>
      <c r="G3" s="23"/>
      <c r="H3" s="20"/>
      <c r="I3" s="23"/>
      <c r="J3" s="20"/>
      <c r="K3" s="23"/>
      <c r="L3" s="20"/>
      <c r="M3" s="23"/>
      <c r="N3" s="20"/>
      <c r="O3" s="20"/>
      <c r="P3" s="23"/>
      <c r="Q3" s="24"/>
    </row>
    <row r="4" spans="1:18" s="4" customFormat="1" ht="15" customHeight="1" x14ac:dyDescent="0.2">
      <c r="B4" s="3" t="s">
        <v>270</v>
      </c>
      <c r="C4" s="96"/>
      <c r="D4" s="96"/>
      <c r="E4" s="96"/>
      <c r="F4" s="7"/>
      <c r="G4" s="96"/>
      <c r="H4" s="96"/>
      <c r="I4" s="96"/>
      <c r="J4" s="96"/>
      <c r="K4" s="96"/>
      <c r="L4" s="96"/>
      <c r="M4" s="96"/>
      <c r="N4" s="96"/>
      <c r="O4" s="96"/>
      <c r="P4" s="96"/>
      <c r="Q4" s="7"/>
      <c r="R4" s="8"/>
    </row>
    <row r="5" spans="1:18" s="4" customFormat="1" ht="6" customHeight="1" x14ac:dyDescent="0.2">
      <c r="B5" s="96"/>
      <c r="C5" s="96"/>
      <c r="D5" s="96"/>
      <c r="E5" s="96"/>
      <c r="F5" s="7"/>
      <c r="G5" s="96"/>
      <c r="H5" s="96"/>
      <c r="I5" s="96"/>
      <c r="J5" s="96"/>
      <c r="K5" s="96"/>
      <c r="L5" s="96"/>
      <c r="M5" s="96"/>
      <c r="N5" s="96"/>
      <c r="O5" s="96"/>
      <c r="P5" s="96"/>
      <c r="Q5" s="7"/>
      <c r="R5" s="8"/>
    </row>
    <row r="6" spans="1:18" s="4" customFormat="1" ht="15" customHeight="1" x14ac:dyDescent="0.2">
      <c r="A6" s="5"/>
      <c r="B6" s="104" t="s">
        <v>224</v>
      </c>
      <c r="C6" s="104"/>
      <c r="D6" s="104"/>
      <c r="E6" s="104"/>
      <c r="F6" s="104"/>
      <c r="G6" s="78" t="s">
        <v>225</v>
      </c>
      <c r="H6" s="26" t="s">
        <v>241</v>
      </c>
      <c r="I6" s="26"/>
      <c r="J6" s="27"/>
      <c r="K6" s="27"/>
      <c r="L6" s="27"/>
      <c r="M6" s="96"/>
      <c r="N6" s="96"/>
      <c r="P6" s="105"/>
      <c r="Q6" s="105"/>
      <c r="R6" s="8"/>
    </row>
    <row r="7" spans="1:18" s="8" customFormat="1" ht="15" customHeight="1" x14ac:dyDescent="0.2">
      <c r="B7" s="193" t="s">
        <v>155</v>
      </c>
      <c r="C7" s="193"/>
      <c r="D7" s="90"/>
      <c r="E7" s="14"/>
      <c r="F7" s="52"/>
      <c r="G7" s="90"/>
      <c r="H7" s="91"/>
      <c r="I7" s="91"/>
      <c r="J7" s="96"/>
      <c r="K7" s="96"/>
      <c r="L7" s="91"/>
      <c r="M7" s="91"/>
      <c r="N7" s="96"/>
      <c r="O7" s="96"/>
      <c r="P7" s="96"/>
      <c r="Q7" s="7"/>
    </row>
    <row r="8" spans="1:18" s="8" customFormat="1" ht="15" customHeight="1" x14ac:dyDescent="0.2">
      <c r="B8" s="14" t="s">
        <v>254</v>
      </c>
      <c r="C8" s="79"/>
      <c r="D8" s="90"/>
      <c r="E8" s="14" t="s">
        <v>253</v>
      </c>
      <c r="F8" s="52"/>
      <c r="G8" s="90"/>
      <c r="H8" s="91"/>
      <c r="I8" s="91" t="s">
        <v>239</v>
      </c>
      <c r="J8" s="96"/>
      <c r="K8" s="96"/>
      <c r="L8" s="91"/>
      <c r="M8" s="91" t="s">
        <v>242</v>
      </c>
      <c r="N8" s="96"/>
      <c r="O8" s="96"/>
      <c r="P8" s="96"/>
      <c r="Q8" s="7"/>
    </row>
    <row r="9" spans="1:18" s="8" customFormat="1" ht="6" customHeight="1" x14ac:dyDescent="0.2">
      <c r="B9" s="14"/>
      <c r="C9" s="28"/>
      <c r="D9" s="96"/>
      <c r="E9" s="96"/>
      <c r="F9" s="7"/>
      <c r="G9" s="96"/>
      <c r="H9" s="96"/>
      <c r="I9" s="96"/>
      <c r="J9" s="96"/>
      <c r="K9" s="96"/>
      <c r="L9" s="96"/>
      <c r="M9" s="96"/>
      <c r="N9" s="96"/>
      <c r="O9" s="96"/>
      <c r="P9" s="96"/>
      <c r="Q9" s="7"/>
    </row>
    <row r="10" spans="1:18" s="8" customFormat="1" ht="15" customHeight="1" x14ac:dyDescent="0.2">
      <c r="B10" s="172" t="s">
        <v>222</v>
      </c>
      <c r="C10" s="174"/>
      <c r="D10" s="7"/>
      <c r="E10" s="172" t="s">
        <v>249</v>
      </c>
      <c r="F10" s="173"/>
      <c r="G10" s="174"/>
      <c r="H10" s="7"/>
      <c r="I10" s="194" t="str">
        <f>IF(B10="","",IF(B10="Valitse","",IF(B10="Alitus","",IF(Hakemuslomake!G87="Sähkörata","Sähköradan ylitys",""))))</f>
        <v>Sähköradan ylitys</v>
      </c>
      <c r="J10" s="195"/>
      <c r="K10" s="196"/>
      <c r="L10" s="7"/>
      <c r="M10" s="194" t="str">
        <f>IF(I10="","",IF(I10="Ei sähkörata","","Tarve selvitettävä"))</f>
        <v>Tarve selvitettävä</v>
      </c>
      <c r="N10" s="195"/>
      <c r="O10" s="196"/>
      <c r="P10" s="96"/>
      <c r="Q10" s="7"/>
    </row>
    <row r="11" spans="1:18" s="4" customFormat="1" ht="6" customHeight="1" x14ac:dyDescent="0.2">
      <c r="C11" s="96"/>
      <c r="D11" s="96"/>
      <c r="E11" s="96"/>
      <c r="F11" s="7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7"/>
      <c r="R11" s="8"/>
    </row>
    <row r="12" spans="1:18" s="4" customFormat="1" ht="6" customHeight="1" x14ac:dyDescent="0.2">
      <c r="C12" s="96"/>
      <c r="D12" s="96"/>
      <c r="E12" s="96"/>
      <c r="F12" s="7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7"/>
      <c r="R12" s="8"/>
    </row>
    <row r="13" spans="1:18" s="4" customFormat="1" ht="15" customHeight="1" x14ac:dyDescent="0.2">
      <c r="B13" s="29" t="s">
        <v>156</v>
      </c>
      <c r="C13" s="96"/>
      <c r="D13" s="96"/>
      <c r="E13" s="96"/>
      <c r="F13" s="7"/>
      <c r="G13" s="96"/>
      <c r="H13" s="30" t="s">
        <v>132</v>
      </c>
      <c r="I13" s="30"/>
      <c r="J13" s="30"/>
      <c r="K13" s="30"/>
      <c r="L13" s="30"/>
      <c r="M13" s="96"/>
      <c r="N13" s="96"/>
      <c r="O13" s="96"/>
      <c r="P13" s="105"/>
      <c r="Q13" s="105"/>
      <c r="R13" s="8"/>
    </row>
    <row r="14" spans="1:18" s="4" customFormat="1" ht="4.9000000000000004" customHeight="1" x14ac:dyDescent="0.2">
      <c r="B14" s="96"/>
      <c r="C14" s="96"/>
      <c r="D14" s="96"/>
      <c r="E14" s="96"/>
      <c r="F14" s="7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7"/>
      <c r="R14" s="8"/>
    </row>
    <row r="15" spans="1:18" s="4" customFormat="1" ht="15" customHeight="1" x14ac:dyDescent="0.2">
      <c r="B15" s="177"/>
      <c r="C15" s="191"/>
      <c r="D15" s="191"/>
      <c r="E15" s="191"/>
      <c r="F15" s="178"/>
      <c r="G15" s="96"/>
      <c r="H15" s="175"/>
      <c r="I15" s="192"/>
      <c r="J15" s="192"/>
      <c r="K15" s="192"/>
      <c r="L15" s="192"/>
      <c r="M15" s="192"/>
      <c r="N15" s="192"/>
      <c r="O15" s="192"/>
      <c r="P15" s="176"/>
      <c r="Q15" s="7"/>
      <c r="R15" s="8"/>
    </row>
    <row r="16" spans="1:18" s="4" customFormat="1" ht="6" customHeight="1" x14ac:dyDescent="0.2">
      <c r="C16" s="96"/>
      <c r="D16" s="96"/>
      <c r="E16" s="96"/>
      <c r="F16" s="7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7"/>
      <c r="R16" s="8"/>
    </row>
    <row r="17" spans="2:18" s="4" customFormat="1" ht="15" customHeight="1" x14ac:dyDescent="0.2">
      <c r="B17" s="3" t="s">
        <v>248</v>
      </c>
      <c r="C17" s="96"/>
      <c r="D17" s="96"/>
      <c r="E17" s="96"/>
      <c r="F17" s="7"/>
      <c r="H17" s="3" t="s">
        <v>130</v>
      </c>
      <c r="K17" s="96"/>
      <c r="L17" s="3" t="s">
        <v>157</v>
      </c>
      <c r="M17" s="96"/>
      <c r="N17" s="96"/>
      <c r="O17" s="96"/>
      <c r="P17" s="96"/>
      <c r="Q17" s="7"/>
      <c r="R17" s="8"/>
    </row>
    <row r="18" spans="2:18" s="4" customFormat="1" ht="4.9000000000000004" customHeight="1" x14ac:dyDescent="0.2"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7"/>
      <c r="R18" s="8"/>
    </row>
    <row r="19" spans="2:18" s="4" customFormat="1" ht="15" customHeight="1" x14ac:dyDescent="0.2">
      <c r="B19" s="172" t="s">
        <v>244</v>
      </c>
      <c r="C19" s="173"/>
      <c r="D19" s="173"/>
      <c r="E19" s="173"/>
      <c r="F19" s="174"/>
      <c r="G19" s="96"/>
      <c r="H19" s="172"/>
      <c r="I19" s="173"/>
      <c r="J19" s="174"/>
      <c r="K19" s="12"/>
      <c r="L19" s="175"/>
      <c r="M19" s="192"/>
      <c r="N19" s="192"/>
      <c r="O19" s="192"/>
      <c r="P19" s="176"/>
      <c r="Q19" s="7"/>
      <c r="R19" s="8"/>
    </row>
    <row r="20" spans="2:18" s="4" customFormat="1" ht="4.9000000000000004" customHeight="1" x14ac:dyDescent="0.2"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7"/>
      <c r="R20" s="8"/>
    </row>
    <row r="21" spans="2:18" s="4" customFormat="1" ht="15" customHeight="1" x14ac:dyDescent="0.2">
      <c r="B21" s="172" t="s">
        <v>244</v>
      </c>
      <c r="C21" s="173"/>
      <c r="D21" s="173"/>
      <c r="E21" s="173"/>
      <c r="F21" s="174"/>
      <c r="G21" s="96"/>
      <c r="H21" s="172" t="s">
        <v>244</v>
      </c>
      <c r="I21" s="173"/>
      <c r="J21" s="174"/>
      <c r="K21" s="12"/>
      <c r="L21" s="175"/>
      <c r="M21" s="192"/>
      <c r="N21" s="192"/>
      <c r="O21" s="192"/>
      <c r="P21" s="176"/>
      <c r="Q21" s="7"/>
      <c r="R21" s="8"/>
    </row>
    <row r="22" spans="2:18" s="4" customFormat="1" ht="4.9000000000000004" customHeight="1" x14ac:dyDescent="0.2">
      <c r="B22" s="102"/>
      <c r="C22" s="102"/>
      <c r="D22" s="102"/>
      <c r="E22" s="102"/>
      <c r="F22" s="102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7"/>
      <c r="R22" s="8"/>
    </row>
    <row r="23" spans="2:18" s="4" customFormat="1" ht="15" customHeight="1" x14ac:dyDescent="0.2">
      <c r="B23" s="172" t="s">
        <v>244</v>
      </c>
      <c r="C23" s="173"/>
      <c r="D23" s="173"/>
      <c r="E23" s="173"/>
      <c r="F23" s="174"/>
      <c r="G23" s="96"/>
      <c r="H23" s="172" t="s">
        <v>244</v>
      </c>
      <c r="I23" s="173"/>
      <c r="J23" s="174"/>
      <c r="K23" s="12"/>
      <c r="L23" s="175"/>
      <c r="M23" s="192"/>
      <c r="N23" s="192"/>
      <c r="O23" s="192"/>
      <c r="P23" s="176"/>
      <c r="Q23" s="7"/>
      <c r="R23" s="8"/>
    </row>
    <row r="24" spans="2:18" s="4" customFormat="1" ht="4.9000000000000004" customHeight="1" x14ac:dyDescent="0.2">
      <c r="B24" s="102"/>
      <c r="C24" s="102"/>
      <c r="D24" s="102"/>
      <c r="E24" s="102"/>
      <c r="F24" s="102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7"/>
      <c r="R24" s="8"/>
    </row>
    <row r="25" spans="2:18" s="4" customFormat="1" ht="15" customHeight="1" x14ac:dyDescent="0.2">
      <c r="B25" s="172" t="s">
        <v>244</v>
      </c>
      <c r="C25" s="173"/>
      <c r="D25" s="173"/>
      <c r="E25" s="173"/>
      <c r="F25" s="174"/>
      <c r="G25" s="96"/>
      <c r="H25" s="172" t="s">
        <v>244</v>
      </c>
      <c r="I25" s="173"/>
      <c r="J25" s="174"/>
      <c r="K25" s="12"/>
      <c r="L25" s="175"/>
      <c r="M25" s="192"/>
      <c r="N25" s="192"/>
      <c r="O25" s="192"/>
      <c r="P25" s="176"/>
      <c r="Q25" s="7"/>
      <c r="R25" s="8"/>
    </row>
    <row r="26" spans="2:18" s="4" customFormat="1" ht="6" customHeight="1" x14ac:dyDescent="0.2">
      <c r="B26" s="2"/>
      <c r="C26" s="2"/>
      <c r="D26" s="2"/>
      <c r="E26" s="2"/>
      <c r="F26" s="2"/>
      <c r="G26" s="2"/>
      <c r="H26" s="2"/>
      <c r="I26" s="38"/>
      <c r="J26" s="38"/>
      <c r="K26" s="2"/>
      <c r="M26" s="2"/>
      <c r="N26" s="2"/>
      <c r="O26" s="2"/>
      <c r="P26" s="2"/>
      <c r="Q26" s="2"/>
      <c r="R26" s="8"/>
    </row>
    <row r="27" spans="2:18" s="4" customFormat="1" ht="15" customHeight="1" x14ac:dyDescent="0.2">
      <c r="B27" s="2" t="s">
        <v>158</v>
      </c>
      <c r="C27" s="2"/>
      <c r="D27" s="2"/>
      <c r="E27" s="2"/>
      <c r="F27" s="2"/>
      <c r="G27" s="2"/>
      <c r="H27" s="177"/>
      <c r="I27" s="191"/>
      <c r="J27" s="178"/>
      <c r="K27" s="2" t="s">
        <v>133</v>
      </c>
      <c r="M27" s="2"/>
      <c r="N27" s="2"/>
      <c r="O27" s="2"/>
      <c r="P27" s="31"/>
      <c r="Q27" s="2"/>
      <c r="R27" s="8"/>
    </row>
    <row r="28" spans="2:18" s="4" customFormat="1" ht="6" customHeight="1" x14ac:dyDescent="0.2">
      <c r="B28" s="2"/>
      <c r="C28" s="2"/>
      <c r="D28" s="2"/>
      <c r="E28" s="2"/>
      <c r="F28" s="2"/>
      <c r="G28" s="2"/>
      <c r="H28" s="2"/>
      <c r="I28" s="32"/>
      <c r="J28" s="32"/>
      <c r="K28" s="2"/>
      <c r="L28" s="2"/>
      <c r="M28" s="2"/>
      <c r="N28" s="2"/>
      <c r="O28" s="2"/>
      <c r="P28" s="2"/>
      <c r="Q28" s="2"/>
      <c r="R28" s="8"/>
    </row>
    <row r="29" spans="2:18" s="4" customFormat="1" ht="15" customHeight="1" x14ac:dyDescent="0.2">
      <c r="B29" s="14" t="s">
        <v>165</v>
      </c>
      <c r="C29" s="33"/>
      <c r="D29" s="2"/>
      <c r="E29" s="2"/>
      <c r="F29" s="2"/>
      <c r="G29" s="2"/>
      <c r="H29" s="42" t="s">
        <v>215</v>
      </c>
      <c r="I29" s="34"/>
      <c r="J29" s="34"/>
      <c r="K29" s="2"/>
      <c r="L29" s="42" t="s">
        <v>135</v>
      </c>
      <c r="M29" s="2"/>
      <c r="N29" s="2"/>
      <c r="O29" s="42" t="s">
        <v>169</v>
      </c>
      <c r="P29" s="2"/>
      <c r="Q29" s="2"/>
      <c r="R29" s="8"/>
    </row>
    <row r="30" spans="2:18" s="4" customFormat="1" ht="4.9000000000000004" customHeight="1" x14ac:dyDescent="0.2"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7"/>
      <c r="R30" s="8"/>
    </row>
    <row r="31" spans="2:18" s="4" customFormat="1" ht="15" customHeight="1" x14ac:dyDescent="0.2">
      <c r="B31" s="172" t="s">
        <v>244</v>
      </c>
      <c r="C31" s="173"/>
      <c r="D31" s="173"/>
      <c r="E31" s="173"/>
      <c r="F31" s="174"/>
      <c r="G31" s="96"/>
      <c r="H31" s="172" t="s">
        <v>244</v>
      </c>
      <c r="I31" s="173"/>
      <c r="J31" s="174"/>
      <c r="K31" s="12"/>
      <c r="L31" s="175"/>
      <c r="M31" s="176"/>
      <c r="N31" s="96"/>
      <c r="O31" s="175"/>
      <c r="P31" s="176"/>
      <c r="Q31" s="7"/>
      <c r="R31" s="8"/>
    </row>
    <row r="32" spans="2:18" s="4" customFormat="1" ht="4.9000000000000004" customHeight="1" x14ac:dyDescent="0.2"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7"/>
      <c r="R32" s="8"/>
    </row>
    <row r="33" spans="2:18" s="4" customFormat="1" ht="15" customHeight="1" x14ac:dyDescent="0.2">
      <c r="B33" s="172" t="s">
        <v>244</v>
      </c>
      <c r="C33" s="173"/>
      <c r="D33" s="173"/>
      <c r="E33" s="173"/>
      <c r="F33" s="174"/>
      <c r="G33" s="96"/>
      <c r="H33" s="172" t="s">
        <v>244</v>
      </c>
      <c r="I33" s="173"/>
      <c r="J33" s="174"/>
      <c r="K33" s="12"/>
      <c r="L33" s="175"/>
      <c r="M33" s="176"/>
      <c r="N33" s="96"/>
      <c r="O33" s="175"/>
      <c r="P33" s="176"/>
      <c r="Q33" s="7"/>
      <c r="R33" s="8"/>
    </row>
    <row r="34" spans="2:18" s="4" customFormat="1" ht="4.9000000000000004" customHeight="1" x14ac:dyDescent="0.2">
      <c r="B34" s="102"/>
      <c r="C34" s="102"/>
      <c r="D34" s="102"/>
      <c r="E34" s="102"/>
      <c r="F34" s="102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7"/>
      <c r="R34" s="8"/>
    </row>
    <row r="35" spans="2:18" s="4" customFormat="1" ht="15" customHeight="1" x14ac:dyDescent="0.2">
      <c r="B35" s="172" t="s">
        <v>244</v>
      </c>
      <c r="C35" s="173"/>
      <c r="D35" s="173"/>
      <c r="E35" s="173"/>
      <c r="F35" s="174"/>
      <c r="G35" s="96"/>
      <c r="H35" s="172" t="s">
        <v>244</v>
      </c>
      <c r="I35" s="173"/>
      <c r="J35" s="174"/>
      <c r="K35" s="12"/>
      <c r="L35" s="175"/>
      <c r="M35" s="176"/>
      <c r="N35" s="96"/>
      <c r="O35" s="175"/>
      <c r="P35" s="176"/>
      <c r="Q35" s="7"/>
      <c r="R35" s="8"/>
    </row>
    <row r="36" spans="2:18" s="4" customFormat="1" ht="4.9000000000000004" customHeight="1" x14ac:dyDescent="0.2">
      <c r="B36" s="102"/>
      <c r="C36" s="102"/>
      <c r="D36" s="102"/>
      <c r="E36" s="102"/>
      <c r="F36" s="102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7"/>
      <c r="R36" s="8"/>
    </row>
    <row r="37" spans="2:18" s="4" customFormat="1" ht="15" customHeight="1" x14ac:dyDescent="0.2">
      <c r="B37" s="172" t="s">
        <v>244</v>
      </c>
      <c r="C37" s="173"/>
      <c r="D37" s="173"/>
      <c r="E37" s="173"/>
      <c r="F37" s="174"/>
      <c r="G37" s="96"/>
      <c r="H37" s="172" t="s">
        <v>244</v>
      </c>
      <c r="I37" s="173"/>
      <c r="J37" s="174"/>
      <c r="K37" s="12"/>
      <c r="L37" s="175"/>
      <c r="M37" s="176"/>
      <c r="N37" s="96"/>
      <c r="O37" s="175"/>
      <c r="P37" s="176"/>
      <c r="Q37" s="7"/>
      <c r="R37" s="8"/>
    </row>
    <row r="38" spans="2:18" s="4" customFormat="1" ht="6" customHeight="1" x14ac:dyDescent="0.2">
      <c r="B38" s="35"/>
      <c r="C38" s="2"/>
      <c r="D38" s="2"/>
      <c r="E38" s="2"/>
      <c r="F38" s="2"/>
      <c r="G38" s="2"/>
      <c r="H38" s="2"/>
      <c r="I38" s="34"/>
      <c r="J38" s="34"/>
      <c r="K38" s="2"/>
      <c r="L38" s="2"/>
      <c r="M38" s="2"/>
      <c r="N38" s="2"/>
      <c r="O38" s="2"/>
      <c r="P38" s="2"/>
      <c r="Q38" s="2"/>
      <c r="R38" s="8"/>
    </row>
    <row r="39" spans="2:18" s="4" customFormat="1" ht="15" customHeight="1" x14ac:dyDescent="0.2">
      <c r="B39" s="14" t="s">
        <v>255</v>
      </c>
      <c r="C39" s="2"/>
      <c r="D39" s="2"/>
      <c r="E39" s="2"/>
      <c r="F39" s="2"/>
      <c r="G39" s="2"/>
      <c r="H39" s="2"/>
      <c r="I39" s="34"/>
      <c r="J39" s="34"/>
      <c r="K39" s="2"/>
      <c r="L39" s="2"/>
      <c r="M39" s="2"/>
      <c r="N39" s="2"/>
      <c r="O39" s="2"/>
      <c r="P39" s="2"/>
      <c r="Q39" s="2"/>
      <c r="R39" s="8"/>
    </row>
    <row r="40" spans="2:18" s="4" customFormat="1" ht="9.9499999999999993" customHeight="1" x14ac:dyDescent="0.2">
      <c r="B40" s="14"/>
      <c r="C40" s="2"/>
      <c r="D40" s="2"/>
      <c r="E40" s="2"/>
      <c r="F40" s="2"/>
      <c r="G40" s="2"/>
      <c r="H40" s="2"/>
      <c r="I40" s="34"/>
      <c r="J40" s="34"/>
      <c r="K40" s="2"/>
      <c r="L40" s="2"/>
      <c r="M40" s="2"/>
      <c r="N40" s="2"/>
      <c r="O40" s="2"/>
      <c r="P40" s="2"/>
      <c r="Q40" s="2"/>
      <c r="R40" s="8"/>
    </row>
    <row r="41" spans="2:18" s="4" customFormat="1" ht="15" customHeight="1" x14ac:dyDescent="0.2">
      <c r="B41" s="172" t="s">
        <v>244</v>
      </c>
      <c r="C41" s="173"/>
      <c r="D41" s="173"/>
      <c r="E41" s="173"/>
      <c r="F41" s="174"/>
      <c r="G41" s="2"/>
      <c r="H41" s="2"/>
      <c r="I41" s="34"/>
      <c r="J41" s="34"/>
      <c r="K41" s="2"/>
      <c r="L41" s="2"/>
      <c r="M41" s="2"/>
      <c r="N41" s="2"/>
      <c r="O41" s="2"/>
      <c r="P41" s="2"/>
      <c r="Q41" s="2"/>
      <c r="R41" s="8"/>
    </row>
    <row r="42" spans="2:18" s="4" customFormat="1" ht="6" customHeight="1" x14ac:dyDescent="0.2">
      <c r="B42" s="2"/>
      <c r="C42" s="2"/>
      <c r="D42" s="2"/>
      <c r="E42" s="2"/>
      <c r="F42" s="2"/>
      <c r="G42" s="2"/>
      <c r="H42" s="2"/>
      <c r="I42" s="34"/>
      <c r="J42" s="34"/>
      <c r="K42" s="2"/>
      <c r="L42" s="2"/>
      <c r="M42" s="2"/>
      <c r="N42" s="2"/>
      <c r="O42" s="2"/>
      <c r="P42" s="2"/>
      <c r="Q42" s="2"/>
      <c r="R42" s="8"/>
    </row>
    <row r="43" spans="2:18" s="4" customFormat="1" ht="15" customHeight="1" x14ac:dyDescent="0.2">
      <c r="B43" s="2" t="s">
        <v>246</v>
      </c>
      <c r="C43" s="2"/>
      <c r="D43" s="2"/>
      <c r="E43" s="2"/>
      <c r="F43" s="2"/>
      <c r="G43" s="2"/>
      <c r="H43" s="2"/>
      <c r="I43" s="38"/>
      <c r="J43" s="38"/>
      <c r="K43" s="2"/>
      <c r="L43" s="2"/>
      <c r="M43" s="2"/>
      <c r="N43" s="2"/>
      <c r="O43" s="2"/>
      <c r="P43" s="2"/>
      <c r="Q43" s="2"/>
      <c r="R43" s="8"/>
    </row>
    <row r="44" spans="2:18" s="4" customFormat="1" ht="15" customHeight="1" x14ac:dyDescent="0.2">
      <c r="B44" s="179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1"/>
      <c r="Q44" s="2"/>
      <c r="R44" s="8"/>
    </row>
    <row r="45" spans="2:18" s="4" customFormat="1" ht="15" customHeight="1" x14ac:dyDescent="0.2">
      <c r="B45" s="182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  <c r="Q45" s="2"/>
      <c r="R45" s="8"/>
    </row>
    <row r="46" spans="2:18" s="4" customFormat="1" ht="15" customHeight="1" x14ac:dyDescent="0.2">
      <c r="B46" s="182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4"/>
      <c r="Q46" s="2"/>
      <c r="R46" s="8"/>
    </row>
    <row r="47" spans="2:18" s="4" customFormat="1" ht="15" customHeight="1" x14ac:dyDescent="0.2">
      <c r="B47" s="182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4"/>
      <c r="Q47" s="2"/>
      <c r="R47" s="8"/>
    </row>
    <row r="48" spans="2:18" s="4" customFormat="1" ht="15" customHeight="1" x14ac:dyDescent="0.2">
      <c r="B48" s="185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7"/>
      <c r="Q48" s="2"/>
      <c r="R48" s="8"/>
    </row>
    <row r="49" spans="2:18" s="4" customFormat="1" ht="13.15" customHeight="1" x14ac:dyDescent="0.2"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2"/>
      <c r="R49" s="8"/>
    </row>
    <row r="50" spans="2:18" s="4" customFormat="1" ht="13.15" customHeight="1" x14ac:dyDescent="0.2"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2"/>
      <c r="R50" s="8"/>
    </row>
    <row r="51" spans="2:18" s="4" customFormat="1" ht="13.15" customHeight="1" x14ac:dyDescent="0.2"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2"/>
      <c r="R51" s="8"/>
    </row>
    <row r="52" spans="2:18" s="4" customFormat="1" ht="13.15" customHeight="1" x14ac:dyDescent="0.2"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2"/>
      <c r="R52" s="8"/>
    </row>
    <row r="53" spans="2:18" s="4" customFormat="1" ht="13.15" customHeight="1" x14ac:dyDescent="0.2"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2"/>
      <c r="R53" s="8"/>
    </row>
    <row r="54" spans="2:18" s="4" customFormat="1" ht="13.15" customHeight="1" x14ac:dyDescent="0.2"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2"/>
      <c r="R54" s="8"/>
    </row>
    <row r="55" spans="2:18" s="4" customFormat="1" ht="13.15" customHeight="1" x14ac:dyDescent="0.2"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2"/>
      <c r="R55" s="8"/>
    </row>
    <row r="56" spans="2:18" s="4" customFormat="1" ht="13.15" customHeight="1" x14ac:dyDescent="0.2"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2"/>
      <c r="R56" s="8"/>
    </row>
    <row r="57" spans="2:18" s="4" customFormat="1" ht="13.15" customHeight="1" x14ac:dyDescent="0.2"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2"/>
      <c r="R57" s="8"/>
    </row>
    <row r="58" spans="2:18" s="4" customFormat="1" ht="13.15" customHeight="1" x14ac:dyDescent="0.2"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2"/>
      <c r="R58" s="8"/>
    </row>
    <row r="59" spans="2:18" s="4" customFormat="1" ht="13.15" customHeight="1" x14ac:dyDescent="0.2"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2"/>
      <c r="R59" s="8"/>
    </row>
    <row r="60" spans="2:18" s="4" customFormat="1" ht="13.15" customHeight="1" x14ac:dyDescent="0.2"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2"/>
      <c r="R60" s="8"/>
    </row>
    <row r="61" spans="2:18" s="4" customFormat="1" ht="13.15" customHeight="1" x14ac:dyDescent="0.2"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2"/>
      <c r="R61" s="8"/>
    </row>
    <row r="62" spans="2:18" s="4" customFormat="1" ht="13.15" customHeight="1" x14ac:dyDescent="0.2"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2"/>
      <c r="R62" s="8"/>
    </row>
    <row r="63" spans="2:18" s="4" customFormat="1" ht="13.15" customHeight="1" x14ac:dyDescent="0.2"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2"/>
      <c r="R63" s="8"/>
    </row>
    <row r="64" spans="2:18" s="4" customFormat="1" ht="13.15" customHeight="1" x14ac:dyDescent="0.2"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2"/>
      <c r="R64" s="8"/>
    </row>
    <row r="65" spans="2:18" s="4" customFormat="1" ht="13.15" customHeight="1" x14ac:dyDescent="0.2"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2"/>
      <c r="R65" s="8"/>
    </row>
    <row r="66" spans="2:18" s="4" customFormat="1" ht="13.15" customHeight="1" x14ac:dyDescent="0.2"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2"/>
      <c r="R66" s="8"/>
    </row>
    <row r="67" spans="2:18" s="8" customFormat="1" ht="13.15" customHeight="1" x14ac:dyDescent="0.2">
      <c r="B67" s="193" t="s">
        <v>159</v>
      </c>
      <c r="C67" s="193"/>
      <c r="D67" s="193"/>
      <c r="E67" s="193"/>
      <c r="F67" s="193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7"/>
    </row>
    <row r="68" spans="2:18" s="4" customFormat="1" ht="4.9000000000000004" customHeight="1" x14ac:dyDescent="0.2">
      <c r="B68" s="103"/>
      <c r="C68" s="103"/>
      <c r="D68" s="103"/>
      <c r="E68" s="103"/>
      <c r="F68" s="103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7"/>
      <c r="R68" s="8"/>
    </row>
    <row r="69" spans="2:18" s="4" customFormat="1" ht="13.15" customHeight="1" x14ac:dyDescent="0.2">
      <c r="B69" s="3" t="s">
        <v>118</v>
      </c>
      <c r="C69" s="96"/>
      <c r="D69" s="96"/>
      <c r="E69" s="96"/>
      <c r="F69" s="7"/>
      <c r="H69" s="3" t="s">
        <v>130</v>
      </c>
      <c r="K69" s="96"/>
      <c r="L69" s="3" t="s">
        <v>157</v>
      </c>
      <c r="M69" s="96"/>
      <c r="N69" s="96"/>
      <c r="O69" s="96"/>
      <c r="P69" s="96"/>
      <c r="Q69" s="7"/>
      <c r="R69" s="8"/>
    </row>
    <row r="70" spans="2:18" s="4" customFormat="1" ht="4.9000000000000004" customHeight="1" x14ac:dyDescent="0.2"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7"/>
      <c r="R70" s="8"/>
    </row>
    <row r="71" spans="2:18" s="4" customFormat="1" ht="13.15" customHeight="1" x14ac:dyDescent="0.2">
      <c r="B71" s="172" t="s">
        <v>244</v>
      </c>
      <c r="C71" s="173"/>
      <c r="D71" s="173"/>
      <c r="E71" s="173"/>
      <c r="F71" s="174"/>
      <c r="G71" s="96"/>
      <c r="H71" s="172" t="s">
        <v>244</v>
      </c>
      <c r="I71" s="173"/>
      <c r="J71" s="174"/>
      <c r="K71" s="12"/>
      <c r="L71" s="175"/>
      <c r="M71" s="192"/>
      <c r="N71" s="192"/>
      <c r="O71" s="192"/>
      <c r="P71" s="176"/>
      <c r="Q71" s="7"/>
      <c r="R71" s="8"/>
    </row>
    <row r="72" spans="2:18" s="4" customFormat="1" ht="4.9000000000000004" customHeight="1" x14ac:dyDescent="0.2"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7"/>
      <c r="R72" s="8"/>
    </row>
    <row r="73" spans="2:18" s="4" customFormat="1" ht="13.15" customHeight="1" x14ac:dyDescent="0.2">
      <c r="B73" s="172" t="s">
        <v>244</v>
      </c>
      <c r="C73" s="173"/>
      <c r="D73" s="173"/>
      <c r="E73" s="173"/>
      <c r="F73" s="174"/>
      <c r="G73" s="96"/>
      <c r="H73" s="172" t="s">
        <v>244</v>
      </c>
      <c r="I73" s="173"/>
      <c r="J73" s="174"/>
      <c r="K73" s="12"/>
      <c r="L73" s="175"/>
      <c r="M73" s="192"/>
      <c r="N73" s="192"/>
      <c r="O73" s="192"/>
      <c r="P73" s="176"/>
      <c r="Q73" s="7"/>
      <c r="R73" s="8"/>
    </row>
    <row r="74" spans="2:18" s="4" customFormat="1" ht="4.9000000000000004" customHeight="1" x14ac:dyDescent="0.2">
      <c r="B74" s="102"/>
      <c r="C74" s="102"/>
      <c r="D74" s="102"/>
      <c r="E74" s="102"/>
      <c r="F74" s="102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7"/>
      <c r="R74" s="8"/>
    </row>
    <row r="75" spans="2:18" s="4" customFormat="1" ht="13.15" customHeight="1" x14ac:dyDescent="0.2">
      <c r="B75" s="172" t="s">
        <v>244</v>
      </c>
      <c r="C75" s="173"/>
      <c r="D75" s="173"/>
      <c r="E75" s="173"/>
      <c r="F75" s="174"/>
      <c r="G75" s="96"/>
      <c r="H75" s="172" t="s">
        <v>244</v>
      </c>
      <c r="I75" s="173"/>
      <c r="J75" s="174"/>
      <c r="K75" s="12"/>
      <c r="L75" s="175"/>
      <c r="M75" s="192"/>
      <c r="N75" s="192"/>
      <c r="O75" s="192"/>
      <c r="P75" s="176"/>
      <c r="Q75" s="7"/>
      <c r="R75" s="8"/>
    </row>
    <row r="76" spans="2:18" s="4" customFormat="1" ht="4.9000000000000004" customHeight="1" x14ac:dyDescent="0.2">
      <c r="B76" s="102"/>
      <c r="C76" s="102"/>
      <c r="D76" s="102"/>
      <c r="E76" s="102"/>
      <c r="F76" s="102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7"/>
      <c r="R76" s="8"/>
    </row>
    <row r="77" spans="2:18" s="4" customFormat="1" ht="13.15" customHeight="1" x14ac:dyDescent="0.2">
      <c r="B77" s="172" t="s">
        <v>244</v>
      </c>
      <c r="C77" s="173"/>
      <c r="D77" s="173"/>
      <c r="E77" s="173"/>
      <c r="F77" s="174"/>
      <c r="G77" s="96"/>
      <c r="H77" s="172" t="s">
        <v>244</v>
      </c>
      <c r="I77" s="173"/>
      <c r="J77" s="174"/>
      <c r="K77" s="12"/>
      <c r="L77" s="175"/>
      <c r="M77" s="192"/>
      <c r="N77" s="192"/>
      <c r="O77" s="192"/>
      <c r="P77" s="176"/>
      <c r="Q77" s="7"/>
      <c r="R77" s="8"/>
    </row>
    <row r="78" spans="2:18" s="4" customFormat="1" ht="15" customHeight="1" x14ac:dyDescent="0.2">
      <c r="B78" s="96"/>
      <c r="C78" s="96"/>
      <c r="D78" s="96"/>
      <c r="E78" s="96"/>
      <c r="F78" s="96"/>
      <c r="G78" s="96"/>
      <c r="H78" s="96"/>
      <c r="I78" s="96"/>
      <c r="J78" s="96"/>
      <c r="K78" s="12"/>
      <c r="L78" s="96"/>
      <c r="M78" s="96"/>
      <c r="N78" s="96"/>
      <c r="O78" s="96"/>
      <c r="P78" s="96"/>
      <c r="Q78" s="7"/>
      <c r="R78" s="8"/>
    </row>
    <row r="79" spans="2:18" s="4" customFormat="1" ht="13.15" customHeight="1" x14ac:dyDescent="0.2">
      <c r="B79" s="177"/>
      <c r="C79" s="191"/>
      <c r="D79" s="191"/>
      <c r="E79" s="191"/>
      <c r="F79" s="178"/>
      <c r="G79" s="96"/>
      <c r="H79" s="175"/>
      <c r="I79" s="192"/>
      <c r="J79" s="192"/>
      <c r="K79" s="192"/>
      <c r="L79" s="192"/>
      <c r="M79" s="192"/>
      <c r="N79" s="192"/>
      <c r="O79" s="192"/>
      <c r="P79" s="176"/>
      <c r="Q79" s="7"/>
      <c r="R79" s="8"/>
    </row>
    <row r="80" spans="2:18" s="4" customFormat="1" ht="13.15" customHeight="1" x14ac:dyDescent="0.2">
      <c r="B80" s="92" t="s">
        <v>160</v>
      </c>
      <c r="C80" s="96"/>
      <c r="D80" s="96"/>
      <c r="E80" s="96"/>
      <c r="F80" s="7"/>
      <c r="G80" s="96"/>
      <c r="H80" s="101" t="s">
        <v>132</v>
      </c>
      <c r="I80" s="101"/>
      <c r="J80" s="101"/>
      <c r="K80" s="101"/>
      <c r="L80" s="101"/>
      <c r="M80" s="96"/>
      <c r="N80" s="96"/>
      <c r="O80" s="96"/>
      <c r="P80" s="96"/>
      <c r="Q80" s="7"/>
      <c r="R80" s="8"/>
    </row>
    <row r="81" spans="2:18" s="4" customFormat="1" ht="6" customHeight="1" x14ac:dyDescent="0.2">
      <c r="B81" s="92"/>
      <c r="C81" s="96"/>
      <c r="D81" s="96"/>
      <c r="E81" s="96"/>
      <c r="F81" s="7"/>
      <c r="G81" s="96"/>
      <c r="H81" s="37"/>
      <c r="I81" s="37"/>
      <c r="J81" s="37"/>
      <c r="K81" s="37"/>
      <c r="L81" s="37"/>
      <c r="M81" s="96"/>
      <c r="N81" s="96"/>
      <c r="O81" s="96"/>
      <c r="P81" s="96"/>
      <c r="Q81" s="7"/>
      <c r="R81" s="8"/>
    </row>
    <row r="82" spans="2:18" s="4" customFormat="1" ht="13.15" customHeight="1" x14ac:dyDescent="0.2">
      <c r="B82" s="177"/>
      <c r="C82" s="191"/>
      <c r="D82" s="191"/>
      <c r="E82" s="191"/>
      <c r="F82" s="178"/>
      <c r="G82" s="96"/>
      <c r="H82" s="175"/>
      <c r="I82" s="192"/>
      <c r="J82" s="192"/>
      <c r="K82" s="192"/>
      <c r="L82" s="192"/>
      <c r="M82" s="192"/>
      <c r="N82" s="192"/>
      <c r="O82" s="192"/>
      <c r="P82" s="176"/>
      <c r="Q82" s="7"/>
      <c r="R82" s="8"/>
    </row>
    <row r="83" spans="2:18" s="4" customFormat="1" ht="13.15" customHeight="1" x14ac:dyDescent="0.2">
      <c r="B83" s="92" t="s">
        <v>161</v>
      </c>
      <c r="C83" s="96"/>
      <c r="D83" s="96"/>
      <c r="E83" s="96"/>
      <c r="F83" s="7"/>
      <c r="G83" s="96"/>
      <c r="H83" s="101" t="s">
        <v>132</v>
      </c>
      <c r="I83" s="101"/>
      <c r="J83" s="101"/>
      <c r="K83" s="101"/>
      <c r="L83" s="101"/>
      <c r="M83" s="96"/>
      <c r="N83" s="96"/>
      <c r="O83" s="96"/>
      <c r="P83" s="96"/>
      <c r="Q83" s="7"/>
      <c r="R83" s="8"/>
    </row>
    <row r="84" spans="2:18" s="4" customFormat="1" ht="6" customHeight="1" x14ac:dyDescent="0.2">
      <c r="B84" s="96"/>
      <c r="C84" s="96"/>
      <c r="D84" s="96"/>
      <c r="E84" s="96"/>
      <c r="F84" s="7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7"/>
      <c r="R84" s="8"/>
    </row>
    <row r="85" spans="2:18" s="4" customFormat="1" ht="13.15" customHeight="1" x14ac:dyDescent="0.2">
      <c r="B85" s="2" t="s">
        <v>166</v>
      </c>
      <c r="C85" s="2"/>
      <c r="D85" s="2"/>
      <c r="E85" s="2"/>
      <c r="F85" s="2"/>
      <c r="G85" s="2"/>
      <c r="H85" s="177"/>
      <c r="I85" s="191"/>
      <c r="J85" s="178"/>
      <c r="K85" s="2" t="s">
        <v>133</v>
      </c>
      <c r="M85" s="2"/>
      <c r="N85" s="2"/>
      <c r="O85" s="2"/>
      <c r="P85" s="31"/>
      <c r="Q85" s="2"/>
      <c r="R85" s="8"/>
    </row>
    <row r="86" spans="2:18" s="4" customFormat="1" ht="4.9000000000000004" customHeight="1" x14ac:dyDescent="0.2">
      <c r="B86" s="2"/>
      <c r="C86" s="2"/>
      <c r="D86" s="2"/>
      <c r="E86" s="2"/>
      <c r="F86" s="2"/>
      <c r="G86" s="2"/>
      <c r="H86" s="2"/>
      <c r="I86" s="34"/>
      <c r="J86" s="34"/>
      <c r="K86" s="2"/>
      <c r="L86" s="2"/>
      <c r="M86" s="2"/>
      <c r="N86" s="2"/>
      <c r="O86" s="2"/>
      <c r="P86" s="2"/>
      <c r="Q86" s="2"/>
      <c r="R86" s="8"/>
    </row>
    <row r="87" spans="2:18" s="4" customFormat="1" ht="12" customHeight="1" x14ac:dyDescent="0.2">
      <c r="B87" s="14" t="s">
        <v>205</v>
      </c>
      <c r="C87" s="2"/>
      <c r="D87" s="2"/>
      <c r="E87" s="2"/>
      <c r="F87" s="2"/>
      <c r="G87" s="2"/>
      <c r="H87" s="42" t="s">
        <v>169</v>
      </c>
      <c r="I87" s="34"/>
      <c r="J87" s="34"/>
      <c r="K87" s="2"/>
      <c r="L87" s="2"/>
      <c r="M87" s="2"/>
      <c r="N87" s="2"/>
      <c r="O87" s="2"/>
      <c r="P87" s="2"/>
      <c r="Q87" s="2"/>
      <c r="R87" s="8"/>
    </row>
    <row r="88" spans="2:18" s="4" customFormat="1" ht="6" customHeight="1" x14ac:dyDescent="0.2">
      <c r="B88" s="14"/>
      <c r="C88" s="2"/>
      <c r="D88" s="2"/>
      <c r="E88" s="2"/>
      <c r="F88" s="2"/>
      <c r="G88" s="2"/>
      <c r="H88" s="2"/>
      <c r="I88" s="34"/>
      <c r="J88" s="34"/>
      <c r="K88" s="2"/>
      <c r="L88" s="2"/>
      <c r="M88" s="2"/>
      <c r="N88" s="2"/>
      <c r="O88" s="2"/>
      <c r="P88" s="2"/>
      <c r="Q88" s="2"/>
      <c r="R88" s="8"/>
    </row>
    <row r="89" spans="2:18" s="4" customFormat="1" ht="12" customHeight="1" x14ac:dyDescent="0.2">
      <c r="B89" s="172" t="s">
        <v>244</v>
      </c>
      <c r="C89" s="173"/>
      <c r="D89" s="173"/>
      <c r="E89" s="173"/>
      <c r="F89" s="174"/>
      <c r="G89" s="2"/>
      <c r="H89" s="175"/>
      <c r="I89" s="176"/>
      <c r="J89" s="34"/>
      <c r="K89" s="2"/>
      <c r="L89" s="2"/>
      <c r="M89" s="2"/>
      <c r="N89" s="2"/>
      <c r="O89" s="2"/>
      <c r="P89" s="2"/>
      <c r="Q89" s="2"/>
      <c r="R89" s="8"/>
    </row>
    <row r="90" spans="2:18" s="4" customFormat="1" ht="6" customHeight="1" x14ac:dyDescent="0.2">
      <c r="B90" s="14"/>
      <c r="C90" s="2"/>
      <c r="D90" s="2"/>
      <c r="E90" s="2"/>
      <c r="F90" s="2"/>
      <c r="G90" s="2"/>
      <c r="H90" s="2"/>
      <c r="I90" s="34"/>
      <c r="J90" s="34"/>
      <c r="K90" s="2"/>
      <c r="L90" s="2"/>
      <c r="M90" s="2"/>
      <c r="N90" s="2"/>
      <c r="O90" s="2"/>
      <c r="P90" s="2"/>
      <c r="Q90" s="2"/>
      <c r="R90" s="8"/>
    </row>
    <row r="91" spans="2:18" s="4" customFormat="1" ht="12" customHeight="1" x14ac:dyDescent="0.2">
      <c r="B91" s="172" t="s">
        <v>244</v>
      </c>
      <c r="C91" s="173"/>
      <c r="D91" s="173"/>
      <c r="E91" s="173"/>
      <c r="F91" s="174"/>
      <c r="G91" s="2"/>
      <c r="H91" s="175"/>
      <c r="I91" s="176"/>
      <c r="J91" s="34"/>
      <c r="K91" s="2"/>
      <c r="L91" s="2"/>
      <c r="M91" s="2"/>
      <c r="N91" s="2"/>
      <c r="O91" s="2"/>
      <c r="P91" s="2"/>
      <c r="Q91" s="2"/>
      <c r="R91" s="8"/>
    </row>
    <row r="92" spans="2:18" s="4" customFormat="1" ht="6" customHeight="1" x14ac:dyDescent="0.2">
      <c r="B92" s="14"/>
      <c r="C92" s="2"/>
      <c r="D92" s="2"/>
      <c r="E92" s="2"/>
      <c r="F92" s="2"/>
      <c r="G92" s="2"/>
      <c r="H92" s="2"/>
      <c r="I92" s="34"/>
      <c r="J92" s="34"/>
      <c r="K92" s="2"/>
      <c r="L92" s="2"/>
      <c r="M92" s="2"/>
      <c r="N92" s="2"/>
      <c r="O92" s="2"/>
      <c r="P92" s="2"/>
      <c r="Q92" s="2"/>
      <c r="R92" s="8"/>
    </row>
    <row r="93" spans="2:18" s="4" customFormat="1" ht="12" customHeight="1" x14ac:dyDescent="0.2">
      <c r="B93" s="172" t="s">
        <v>244</v>
      </c>
      <c r="C93" s="173"/>
      <c r="D93" s="173"/>
      <c r="E93" s="173"/>
      <c r="F93" s="174"/>
      <c r="G93" s="2"/>
      <c r="H93" s="175"/>
      <c r="I93" s="176"/>
      <c r="J93" s="34"/>
      <c r="K93" s="2"/>
      <c r="L93" s="2"/>
      <c r="M93" s="2"/>
      <c r="N93" s="2"/>
      <c r="O93" s="2"/>
      <c r="P93" s="2"/>
      <c r="Q93" s="2"/>
      <c r="R93" s="8"/>
    </row>
    <row r="94" spans="2:18" s="4" customFormat="1" ht="6" customHeight="1" x14ac:dyDescent="0.2">
      <c r="B94" s="14"/>
      <c r="C94" s="2"/>
      <c r="D94" s="2"/>
      <c r="E94" s="2"/>
      <c r="F94" s="2"/>
      <c r="G94" s="2"/>
      <c r="H94" s="2"/>
      <c r="I94" s="34"/>
      <c r="J94" s="34"/>
      <c r="K94" s="2"/>
      <c r="L94" s="2"/>
      <c r="M94" s="2"/>
      <c r="N94" s="2"/>
      <c r="O94" s="2"/>
      <c r="P94" s="2"/>
      <c r="Q94" s="2"/>
      <c r="R94" s="8"/>
    </row>
    <row r="95" spans="2:18" s="4" customFormat="1" ht="12" customHeight="1" x14ac:dyDescent="0.2">
      <c r="B95" s="172" t="s">
        <v>244</v>
      </c>
      <c r="C95" s="173"/>
      <c r="D95" s="173"/>
      <c r="E95" s="173"/>
      <c r="F95" s="174"/>
      <c r="G95" s="2"/>
      <c r="H95" s="175"/>
      <c r="I95" s="176"/>
      <c r="J95" s="34"/>
      <c r="K95" s="2"/>
      <c r="L95" s="2"/>
      <c r="M95" s="2"/>
      <c r="N95" s="2"/>
      <c r="O95" s="2"/>
      <c r="P95" s="2"/>
      <c r="Q95" s="2"/>
      <c r="R95" s="8"/>
    </row>
    <row r="96" spans="2:18" s="4" customFormat="1" ht="5.0999999999999996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8"/>
    </row>
    <row r="97" spans="1:18" s="4" customFormat="1" ht="5.0999999999999996" customHeight="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8"/>
    </row>
    <row r="98" spans="1:18" s="4" customFormat="1" ht="12" customHeight="1" x14ac:dyDescent="0.2">
      <c r="B98" s="42" t="s">
        <v>171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8"/>
    </row>
    <row r="99" spans="1:18" s="4" customFormat="1" ht="6" customHeight="1" x14ac:dyDescent="0.2">
      <c r="B99" s="4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8"/>
    </row>
    <row r="100" spans="1:18" s="4" customFormat="1" ht="15" customHeight="1" x14ac:dyDescent="0.2">
      <c r="B100" s="7" t="s">
        <v>247</v>
      </c>
      <c r="C100" s="7"/>
      <c r="D100" s="7"/>
      <c r="E100" s="7"/>
      <c r="F100" s="7"/>
      <c r="G100" s="2"/>
      <c r="H100" s="177"/>
      <c r="I100" s="178"/>
      <c r="J100" s="43" t="s">
        <v>223</v>
      </c>
      <c r="K100" s="96"/>
      <c r="L100" s="2"/>
      <c r="M100" s="2"/>
      <c r="N100" s="2"/>
      <c r="O100" s="2"/>
      <c r="P100" s="2"/>
      <c r="Q100" s="2"/>
      <c r="R100" s="8"/>
    </row>
    <row r="101" spans="1:18" s="4" customFormat="1" ht="5.0999999999999996" customHeight="1" x14ac:dyDescent="0.2">
      <c r="B101" s="2"/>
      <c r="C101" s="2"/>
      <c r="D101" s="2"/>
      <c r="E101" s="2"/>
      <c r="F101" s="2"/>
      <c r="G101" s="2"/>
      <c r="H101" s="2"/>
      <c r="I101" s="38"/>
      <c r="J101" s="38"/>
      <c r="K101" s="2"/>
      <c r="L101" s="2"/>
      <c r="M101" s="2"/>
      <c r="N101" s="2"/>
      <c r="O101" s="2"/>
      <c r="P101" s="2"/>
      <c r="Q101" s="2"/>
      <c r="R101" s="8"/>
    </row>
    <row r="102" spans="1:18" s="4" customFormat="1" ht="13.15" customHeight="1" x14ac:dyDescent="0.2">
      <c r="B102" s="2" t="s">
        <v>139</v>
      </c>
      <c r="C102" s="2"/>
      <c r="D102" s="2"/>
      <c r="E102" s="2"/>
      <c r="F102" s="2"/>
      <c r="G102" s="2"/>
      <c r="H102" s="2"/>
      <c r="I102" s="38"/>
      <c r="J102" s="38"/>
      <c r="K102" s="2"/>
      <c r="L102" s="2"/>
      <c r="M102" s="2"/>
      <c r="N102" s="2"/>
      <c r="O102" s="2"/>
      <c r="P102" s="2"/>
      <c r="Q102" s="2"/>
      <c r="R102" s="8"/>
    </row>
    <row r="103" spans="1:18" s="4" customFormat="1" ht="13.15" customHeight="1" x14ac:dyDescent="0.2">
      <c r="B103" s="179"/>
      <c r="C103" s="180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1"/>
      <c r="Q103" s="2"/>
      <c r="R103" s="8"/>
    </row>
    <row r="104" spans="1:18" s="4" customFormat="1" ht="13.15" customHeight="1" x14ac:dyDescent="0.2">
      <c r="B104" s="182"/>
      <c r="C104" s="183"/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3"/>
      <c r="O104" s="183"/>
      <c r="P104" s="184"/>
      <c r="Q104" s="2"/>
      <c r="R104" s="8"/>
    </row>
    <row r="105" spans="1:18" s="4" customFormat="1" ht="15" customHeight="1" x14ac:dyDescent="0.2">
      <c r="B105" s="182"/>
      <c r="C105" s="183"/>
      <c r="D105" s="183"/>
      <c r="E105" s="183"/>
      <c r="F105" s="183"/>
      <c r="G105" s="183"/>
      <c r="H105" s="183"/>
      <c r="I105" s="183"/>
      <c r="J105" s="183"/>
      <c r="K105" s="183"/>
      <c r="L105" s="183"/>
      <c r="M105" s="183"/>
      <c r="N105" s="183"/>
      <c r="O105" s="183"/>
      <c r="P105" s="184"/>
      <c r="Q105" s="2"/>
      <c r="R105" s="8"/>
    </row>
    <row r="106" spans="1:18" s="4" customFormat="1" ht="13.15" customHeight="1" x14ac:dyDescent="0.2">
      <c r="B106" s="182"/>
      <c r="C106" s="183"/>
      <c r="D106" s="183"/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83"/>
      <c r="P106" s="184"/>
      <c r="Q106" s="2"/>
      <c r="R106" s="8"/>
    </row>
    <row r="107" spans="1:18" s="4" customFormat="1" ht="13.15" customHeight="1" x14ac:dyDescent="0.2">
      <c r="B107" s="185"/>
      <c r="C107" s="186"/>
      <c r="D107" s="186"/>
      <c r="E107" s="186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7"/>
      <c r="Q107" s="2"/>
      <c r="R107" s="8"/>
    </row>
    <row r="108" spans="1:18" s="4" customFormat="1" ht="13.15" customHeight="1" x14ac:dyDescent="0.2">
      <c r="B108" s="99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2"/>
      <c r="R108" s="8"/>
    </row>
    <row r="109" spans="1:18" s="4" customFormat="1" ht="5.0999999999999996" customHeight="1" x14ac:dyDescent="0.2">
      <c r="A109" s="13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3"/>
      <c r="R109" s="16"/>
    </row>
    <row r="110" spans="1:18" s="4" customFormat="1" ht="13.15" customHeight="1" x14ac:dyDescent="0.2">
      <c r="A110" s="8"/>
      <c r="B110" s="100" t="s">
        <v>231</v>
      </c>
      <c r="C110" s="100"/>
      <c r="D110" s="100"/>
      <c r="E110" s="90"/>
      <c r="F110" s="52"/>
      <c r="G110" s="132" t="s">
        <v>244</v>
      </c>
      <c r="H110" s="133"/>
      <c r="I110" s="133"/>
      <c r="J110" s="134"/>
      <c r="K110" s="63"/>
      <c r="L110" s="73"/>
      <c r="M110" s="73"/>
      <c r="N110" s="73"/>
      <c r="O110" s="73"/>
      <c r="P110" s="62"/>
      <c r="Q110" s="52"/>
      <c r="R110" s="8"/>
    </row>
    <row r="111" spans="1:18" s="4" customFormat="1" ht="13.15" customHeight="1" x14ac:dyDescent="0.2">
      <c r="A111" s="8"/>
      <c r="B111" s="90"/>
      <c r="C111" s="90"/>
      <c r="D111" s="90"/>
      <c r="E111" s="90"/>
      <c r="F111" s="52"/>
      <c r="G111" s="73"/>
      <c r="H111" s="73"/>
      <c r="I111" s="73"/>
      <c r="J111" s="73"/>
      <c r="K111" s="63"/>
      <c r="L111" s="73"/>
      <c r="M111" s="73"/>
      <c r="N111" s="73"/>
      <c r="O111" s="73"/>
      <c r="P111" s="62"/>
      <c r="Q111" s="52"/>
      <c r="R111" s="8"/>
    </row>
    <row r="112" spans="1:18" s="4" customFormat="1" ht="13.15" customHeight="1" x14ac:dyDescent="0.2">
      <c r="A112" s="8"/>
      <c r="B112" s="90"/>
      <c r="C112" s="90"/>
      <c r="D112" s="90"/>
      <c r="E112" s="90"/>
      <c r="F112" s="52"/>
      <c r="G112" s="188" t="str">
        <f>IF(G110="Valitse","",IF(G110="Ei sisällä purkutöitä","",Hakemuslomake!G87))</f>
        <v/>
      </c>
      <c r="H112" s="189"/>
      <c r="I112" s="189"/>
      <c r="J112" s="190"/>
      <c r="K112" s="63"/>
      <c r="L112" s="188" t="str">
        <f>IF(G110="","",IF(G110="Ei sisällä purkutöitä","",IF(G112="Sähkörata","Jännitekatkon tarve selvitettävä","")))</f>
        <v/>
      </c>
      <c r="M112" s="189"/>
      <c r="N112" s="189"/>
      <c r="O112" s="189"/>
      <c r="P112" s="190"/>
      <c r="Q112" s="52"/>
      <c r="R112" s="8"/>
    </row>
    <row r="113" spans="1:18" s="4" customFormat="1" ht="13.15" customHeight="1" x14ac:dyDescent="0.2">
      <c r="A113" s="8"/>
      <c r="B113" s="90"/>
      <c r="C113" s="90"/>
      <c r="D113" s="90"/>
      <c r="E113" s="90"/>
      <c r="F113" s="52"/>
      <c r="G113" s="73"/>
      <c r="H113" s="73"/>
      <c r="I113" s="73"/>
      <c r="J113" s="73"/>
      <c r="K113" s="63"/>
      <c r="L113" s="73"/>
      <c r="M113" s="73"/>
      <c r="N113" s="73"/>
      <c r="O113" s="73"/>
      <c r="P113" s="62"/>
      <c r="Q113" s="52"/>
      <c r="R113" s="8"/>
    </row>
    <row r="114" spans="1:18" s="4" customFormat="1" ht="12" customHeight="1" x14ac:dyDescent="0.2">
      <c r="A114" s="8"/>
      <c r="B114" s="4" t="s">
        <v>235</v>
      </c>
      <c r="I114" s="25"/>
      <c r="J114" s="25"/>
      <c r="Q114" s="52"/>
      <c r="R114" s="8"/>
    </row>
    <row r="115" spans="1:18" s="4" customFormat="1" ht="11.1" customHeight="1" x14ac:dyDescent="0.2">
      <c r="A115" s="8"/>
      <c r="B115" s="163"/>
      <c r="C115" s="164"/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5"/>
      <c r="Q115" s="52"/>
      <c r="R115" s="8"/>
    </row>
    <row r="116" spans="1:18" s="4" customFormat="1" ht="11.1" customHeight="1" x14ac:dyDescent="0.2">
      <c r="A116" s="8"/>
      <c r="B116" s="166"/>
      <c r="C116" s="167"/>
      <c r="D116" s="167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8"/>
      <c r="Q116" s="52"/>
      <c r="R116" s="8"/>
    </row>
    <row r="117" spans="1:18" s="4" customFormat="1" ht="11.1" customHeight="1" x14ac:dyDescent="0.2">
      <c r="A117" s="8"/>
      <c r="B117" s="166"/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8"/>
      <c r="Q117" s="52"/>
      <c r="R117" s="8"/>
    </row>
    <row r="118" spans="1:18" s="4" customFormat="1" ht="11.1" customHeight="1" x14ac:dyDescent="0.2">
      <c r="A118" s="8"/>
      <c r="B118" s="166"/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8"/>
      <c r="Q118" s="52"/>
      <c r="R118" s="8"/>
    </row>
    <row r="119" spans="1:18" s="4" customFormat="1" ht="11.1" customHeight="1" x14ac:dyDescent="0.2">
      <c r="A119" s="8"/>
      <c r="B119" s="169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1"/>
      <c r="Q119" s="52"/>
      <c r="R119" s="8"/>
    </row>
    <row r="120" spans="1:18" s="4" customFormat="1" ht="11.1" customHeight="1" x14ac:dyDescent="0.2">
      <c r="A120" s="8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52"/>
      <c r="R120" s="8"/>
    </row>
    <row r="121" spans="1:18" s="4" customFormat="1" ht="5.0999999999999996" customHeight="1" x14ac:dyDescent="0.2">
      <c r="A121" s="13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3"/>
      <c r="R121" s="16"/>
    </row>
    <row r="122" spans="1:18" s="4" customFormat="1" ht="13.15" customHeight="1" x14ac:dyDescent="0.2">
      <c r="A122" s="13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3"/>
      <c r="R122" s="16"/>
    </row>
    <row r="123" spans="1:18" s="4" customFormat="1" ht="5.0999999999999996" customHeight="1" x14ac:dyDescent="0.2">
      <c r="A123" s="13"/>
      <c r="B123" s="8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3"/>
      <c r="R123" s="16"/>
    </row>
    <row r="124" spans="1:18" s="4" customFormat="1" ht="13.15" customHeight="1" x14ac:dyDescent="0.2">
      <c r="A124" s="13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3"/>
      <c r="R124" s="16"/>
    </row>
    <row r="125" spans="1:18" s="4" customFormat="1" ht="13.15" customHeight="1" x14ac:dyDescent="0.2">
      <c r="A125" s="13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3"/>
      <c r="R125" s="16"/>
    </row>
    <row r="126" spans="1:18" s="4" customFormat="1" ht="13.15" customHeight="1" x14ac:dyDescent="0.2">
      <c r="A126" s="13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3"/>
      <c r="R126" s="16"/>
    </row>
    <row r="127" spans="1:18" s="4" customFormat="1" ht="13.15" customHeight="1" x14ac:dyDescent="0.2">
      <c r="A127" s="13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3"/>
      <c r="R127" s="16"/>
    </row>
    <row r="128" spans="1:18" s="4" customFormat="1" ht="13.15" customHeight="1" x14ac:dyDescent="0.2">
      <c r="A128" s="1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3"/>
      <c r="R128" s="16"/>
    </row>
    <row r="129" spans="1:18" s="4" customFormat="1" ht="13.15" customHeight="1" x14ac:dyDescent="0.2">
      <c r="A129" s="13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3"/>
      <c r="R129" s="16"/>
    </row>
    <row r="130" spans="1:18" s="4" customFormat="1" ht="13.15" customHeight="1" x14ac:dyDescent="0.2">
      <c r="A130" s="13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3"/>
      <c r="R130" s="16"/>
    </row>
    <row r="131" spans="1:18" s="4" customFormat="1" ht="13.15" customHeight="1" x14ac:dyDescent="0.2">
      <c r="A131" s="13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3"/>
      <c r="R131" s="16"/>
    </row>
    <row r="132" spans="1:18" s="4" customFormat="1" ht="13.15" customHeight="1" x14ac:dyDescent="0.2">
      <c r="A132" s="13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3"/>
      <c r="R132" s="16"/>
    </row>
    <row r="133" spans="1:18" s="4" customFormat="1" ht="13.15" customHeight="1" x14ac:dyDescent="0.2">
      <c r="A133" s="13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3"/>
      <c r="R133" s="16"/>
    </row>
    <row r="134" spans="1:18" s="4" customFormat="1" ht="13.15" customHeight="1" x14ac:dyDescent="0.2">
      <c r="A134" s="13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3"/>
      <c r="R134" s="16"/>
    </row>
    <row r="135" spans="1:18" s="4" customFormat="1" ht="5.0999999999999996" customHeight="1" x14ac:dyDescent="0.2">
      <c r="A135" s="8"/>
      <c r="B135" s="7"/>
      <c r="C135" s="7"/>
      <c r="D135" s="7"/>
      <c r="E135" s="96"/>
      <c r="F135" s="7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7"/>
      <c r="R135" s="8"/>
    </row>
    <row r="136" spans="1:18" s="8" customFormat="1" ht="13.15" customHeight="1" x14ac:dyDescent="0.2">
      <c r="B136" s="197" t="s">
        <v>264</v>
      </c>
      <c r="C136" s="197"/>
      <c r="D136" s="197"/>
      <c r="E136" s="96"/>
      <c r="F136" s="7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7"/>
    </row>
    <row r="137" spans="1:18" s="4" customFormat="1" ht="4.9000000000000004" customHeight="1" x14ac:dyDescent="0.2">
      <c r="B137" s="103"/>
      <c r="C137" s="103"/>
      <c r="D137" s="103"/>
      <c r="E137" s="103"/>
      <c r="F137" s="103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7"/>
      <c r="R137" s="8"/>
    </row>
    <row r="138" spans="1:18" s="4" customFormat="1" ht="13.15" customHeight="1" x14ac:dyDescent="0.2">
      <c r="B138" s="3" t="s">
        <v>118</v>
      </c>
      <c r="C138" s="96"/>
      <c r="D138" s="96"/>
      <c r="E138" s="96"/>
      <c r="F138" s="7"/>
      <c r="H138" s="3" t="s">
        <v>130</v>
      </c>
      <c r="K138" s="96"/>
      <c r="L138" s="3" t="s">
        <v>157</v>
      </c>
      <c r="M138" s="96"/>
      <c r="N138" s="96"/>
      <c r="O138" s="96"/>
      <c r="P138" s="96"/>
      <c r="Q138" s="7"/>
      <c r="R138" s="8"/>
    </row>
    <row r="139" spans="1:18" s="4" customFormat="1" ht="4.9000000000000004" customHeight="1" x14ac:dyDescent="0.2"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7"/>
      <c r="R139" s="8"/>
    </row>
    <row r="140" spans="1:18" s="4" customFormat="1" ht="13.15" customHeight="1" x14ac:dyDescent="0.2">
      <c r="B140" s="172" t="s">
        <v>244</v>
      </c>
      <c r="C140" s="173"/>
      <c r="D140" s="173"/>
      <c r="E140" s="173"/>
      <c r="F140" s="174"/>
      <c r="G140" s="96"/>
      <c r="H140" s="172" t="s">
        <v>244</v>
      </c>
      <c r="I140" s="173"/>
      <c r="J140" s="174"/>
      <c r="K140" s="12"/>
      <c r="L140" s="175"/>
      <c r="M140" s="192"/>
      <c r="N140" s="192"/>
      <c r="O140" s="192"/>
      <c r="P140" s="176"/>
      <c r="Q140" s="7"/>
      <c r="R140" s="8"/>
    </row>
    <row r="141" spans="1:18" s="4" customFormat="1" ht="4.9000000000000004" customHeight="1" x14ac:dyDescent="0.2"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7"/>
      <c r="R141" s="8"/>
    </row>
    <row r="142" spans="1:18" s="4" customFormat="1" ht="13.15" customHeight="1" x14ac:dyDescent="0.2">
      <c r="B142" s="172" t="s">
        <v>244</v>
      </c>
      <c r="C142" s="173"/>
      <c r="D142" s="173"/>
      <c r="E142" s="173"/>
      <c r="F142" s="174"/>
      <c r="G142" s="96"/>
      <c r="H142" s="172" t="s">
        <v>244</v>
      </c>
      <c r="I142" s="173"/>
      <c r="J142" s="174"/>
      <c r="K142" s="12"/>
      <c r="L142" s="175"/>
      <c r="M142" s="192"/>
      <c r="N142" s="192"/>
      <c r="O142" s="192"/>
      <c r="P142" s="176"/>
      <c r="Q142" s="7"/>
      <c r="R142" s="8"/>
    </row>
    <row r="143" spans="1:18" s="4" customFormat="1" ht="4.9000000000000004" customHeight="1" x14ac:dyDescent="0.2">
      <c r="B143" s="102"/>
      <c r="C143" s="102"/>
      <c r="D143" s="102"/>
      <c r="E143" s="102"/>
      <c r="F143" s="102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7"/>
      <c r="R143" s="8"/>
    </row>
    <row r="144" spans="1:18" s="4" customFormat="1" ht="13.15" customHeight="1" x14ac:dyDescent="0.2">
      <c r="B144" s="172" t="s">
        <v>244</v>
      </c>
      <c r="C144" s="173"/>
      <c r="D144" s="173"/>
      <c r="E144" s="173"/>
      <c r="F144" s="174"/>
      <c r="G144" s="96"/>
      <c r="H144" s="172" t="s">
        <v>244</v>
      </c>
      <c r="I144" s="173"/>
      <c r="J144" s="174"/>
      <c r="K144" s="12"/>
      <c r="L144" s="175"/>
      <c r="M144" s="192"/>
      <c r="N144" s="192"/>
      <c r="O144" s="192"/>
      <c r="P144" s="176"/>
      <c r="Q144" s="7"/>
      <c r="R144" s="8"/>
    </row>
    <row r="145" spans="2:18" s="4" customFormat="1" ht="4.9000000000000004" customHeight="1" x14ac:dyDescent="0.2">
      <c r="B145" s="102"/>
      <c r="C145" s="102"/>
      <c r="D145" s="102"/>
      <c r="E145" s="102"/>
      <c r="F145" s="102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7"/>
      <c r="R145" s="8"/>
    </row>
    <row r="146" spans="2:18" s="4" customFormat="1" ht="13.15" customHeight="1" x14ac:dyDescent="0.2">
      <c r="B146" s="172" t="s">
        <v>244</v>
      </c>
      <c r="C146" s="173"/>
      <c r="D146" s="173"/>
      <c r="E146" s="173"/>
      <c r="F146" s="174"/>
      <c r="G146" s="96"/>
      <c r="H146" s="172" t="s">
        <v>244</v>
      </c>
      <c r="I146" s="173"/>
      <c r="J146" s="174"/>
      <c r="K146" s="12"/>
      <c r="L146" s="175"/>
      <c r="M146" s="192"/>
      <c r="N146" s="192"/>
      <c r="O146" s="192"/>
      <c r="P146" s="176"/>
      <c r="Q146" s="7"/>
      <c r="R146" s="8"/>
    </row>
    <row r="147" spans="2:18" s="4" customFormat="1" ht="15" customHeight="1" x14ac:dyDescent="0.2">
      <c r="B147" s="96"/>
      <c r="C147" s="96"/>
      <c r="D147" s="96"/>
      <c r="E147" s="96"/>
      <c r="F147" s="96"/>
      <c r="G147" s="96"/>
      <c r="H147" s="96"/>
      <c r="I147" s="96"/>
      <c r="J147" s="96"/>
      <c r="K147" s="12"/>
      <c r="L147" s="96"/>
      <c r="M147" s="96"/>
      <c r="N147" s="96"/>
      <c r="O147" s="96"/>
      <c r="P147" s="96"/>
      <c r="Q147" s="7"/>
      <c r="R147" s="8"/>
    </row>
    <row r="148" spans="2:18" s="4" customFormat="1" ht="13.15" customHeight="1" x14ac:dyDescent="0.2">
      <c r="B148" s="34"/>
      <c r="C148" s="34"/>
      <c r="D148" s="34"/>
      <c r="E148" s="34"/>
      <c r="F148" s="34"/>
      <c r="G148" s="96"/>
      <c r="H148" s="175"/>
      <c r="I148" s="192"/>
      <c r="J148" s="192"/>
      <c r="K148" s="192"/>
      <c r="L148" s="192"/>
      <c r="M148" s="192"/>
      <c r="N148" s="192"/>
      <c r="O148" s="192"/>
      <c r="P148" s="176"/>
      <c r="Q148" s="7"/>
      <c r="R148" s="8"/>
    </row>
    <row r="149" spans="2:18" s="4" customFormat="1" ht="13.15" customHeight="1" x14ac:dyDescent="0.2">
      <c r="B149" s="92"/>
      <c r="C149" s="96"/>
      <c r="D149" s="96"/>
      <c r="E149" s="96"/>
      <c r="F149" s="7"/>
      <c r="G149" s="96"/>
      <c r="H149" s="198" t="s">
        <v>265</v>
      </c>
      <c r="I149" s="198"/>
      <c r="J149" s="198"/>
      <c r="K149" s="198"/>
      <c r="L149" s="198"/>
      <c r="M149" s="198"/>
      <c r="N149" s="96"/>
      <c r="O149" s="96"/>
      <c r="P149" s="96"/>
      <c r="Q149" s="7"/>
      <c r="R149" s="8"/>
    </row>
    <row r="150" spans="2:18" s="4" customFormat="1" ht="6" customHeight="1" x14ac:dyDescent="0.2">
      <c r="B150" s="92"/>
      <c r="C150" s="96"/>
      <c r="D150" s="96"/>
      <c r="E150" s="96"/>
      <c r="F150" s="7"/>
      <c r="G150" s="96"/>
      <c r="H150" s="37"/>
      <c r="I150" s="37"/>
      <c r="J150" s="37"/>
      <c r="K150" s="37"/>
      <c r="L150" s="37"/>
      <c r="M150" s="96"/>
      <c r="N150" s="96"/>
      <c r="O150" s="96"/>
      <c r="P150" s="96"/>
      <c r="Q150" s="7"/>
      <c r="R150" s="8"/>
    </row>
    <row r="151" spans="2:18" s="4" customFormat="1" ht="13.15" customHeight="1" x14ac:dyDescent="0.2">
      <c r="B151" s="34"/>
      <c r="C151" s="34"/>
      <c r="D151" s="34"/>
      <c r="E151" s="34"/>
      <c r="F151" s="34"/>
      <c r="G151" s="96"/>
      <c r="H151" s="175"/>
      <c r="I151" s="192"/>
      <c r="J151" s="192"/>
      <c r="K151" s="192"/>
      <c r="L151" s="192"/>
      <c r="M151" s="192"/>
      <c r="N151" s="192"/>
      <c r="O151" s="192"/>
      <c r="P151" s="176"/>
      <c r="Q151" s="7"/>
      <c r="R151" s="8"/>
    </row>
    <row r="152" spans="2:18" s="4" customFormat="1" ht="13.15" customHeight="1" x14ac:dyDescent="0.2">
      <c r="B152" s="92"/>
      <c r="C152" s="96"/>
      <c r="D152" s="96"/>
      <c r="E152" s="96"/>
      <c r="F152" s="7"/>
      <c r="G152" s="96"/>
      <c r="H152" s="198" t="s">
        <v>266</v>
      </c>
      <c r="I152" s="198"/>
      <c r="J152" s="198"/>
      <c r="K152" s="198"/>
      <c r="L152" s="198"/>
      <c r="M152" s="198"/>
      <c r="N152" s="96"/>
      <c r="O152" s="96"/>
      <c r="P152" s="96"/>
      <c r="Q152" s="7"/>
      <c r="R152" s="8"/>
    </row>
    <row r="153" spans="2:18" s="4" customFormat="1" ht="6" customHeight="1" x14ac:dyDescent="0.2">
      <c r="B153" s="96"/>
      <c r="C153" s="96"/>
      <c r="D153" s="96"/>
      <c r="E153" s="96"/>
      <c r="F153" s="7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7"/>
      <c r="R153" s="8"/>
    </row>
    <row r="154" spans="2:18" s="4" customFormat="1" ht="13.15" customHeight="1" x14ac:dyDescent="0.2">
      <c r="B154" s="2" t="s">
        <v>166</v>
      </c>
      <c r="C154" s="2"/>
      <c r="D154" s="2"/>
      <c r="E154" s="2"/>
      <c r="F154" s="2"/>
      <c r="G154" s="2"/>
      <c r="H154" s="177"/>
      <c r="I154" s="191"/>
      <c r="J154" s="178"/>
      <c r="K154" s="2" t="s">
        <v>133</v>
      </c>
      <c r="M154" s="2"/>
      <c r="N154" s="2"/>
      <c r="O154" s="2"/>
      <c r="P154" s="31"/>
      <c r="Q154" s="2"/>
      <c r="R154" s="8"/>
    </row>
    <row r="155" spans="2:18" s="4" customFormat="1" ht="4.9000000000000004" customHeight="1" x14ac:dyDescent="0.2">
      <c r="B155" s="2"/>
      <c r="C155" s="2"/>
      <c r="D155" s="2"/>
      <c r="E155" s="2"/>
      <c r="F155" s="2"/>
      <c r="G155" s="2"/>
      <c r="H155" s="2"/>
      <c r="I155" s="34"/>
      <c r="J155" s="34"/>
      <c r="K155" s="2"/>
      <c r="L155" s="2"/>
      <c r="M155" s="2"/>
      <c r="N155" s="2"/>
      <c r="O155" s="2"/>
      <c r="P155" s="2"/>
      <c r="Q155" s="2"/>
      <c r="R155" s="8"/>
    </row>
    <row r="156" spans="2:18" s="4" customFormat="1" ht="12" customHeight="1" x14ac:dyDescent="0.2">
      <c r="B156" s="14" t="s">
        <v>205</v>
      </c>
      <c r="C156" s="2"/>
      <c r="D156" s="2"/>
      <c r="E156" s="2"/>
      <c r="F156" s="2"/>
      <c r="G156" s="2"/>
      <c r="H156" s="42" t="s">
        <v>169</v>
      </c>
      <c r="I156" s="34"/>
      <c r="J156" s="34"/>
      <c r="K156" s="2"/>
      <c r="L156" s="2"/>
      <c r="M156" s="2"/>
      <c r="N156" s="2"/>
      <c r="O156" s="2"/>
      <c r="P156" s="2"/>
      <c r="Q156" s="2"/>
      <c r="R156" s="8"/>
    </row>
    <row r="157" spans="2:18" s="4" customFormat="1" ht="6" customHeight="1" x14ac:dyDescent="0.2">
      <c r="B157" s="14"/>
      <c r="C157" s="2"/>
      <c r="D157" s="2"/>
      <c r="E157" s="2"/>
      <c r="F157" s="2"/>
      <c r="G157" s="2"/>
      <c r="H157" s="2"/>
      <c r="I157" s="34"/>
      <c r="J157" s="34"/>
      <c r="K157" s="2"/>
      <c r="L157" s="2"/>
      <c r="M157" s="2"/>
      <c r="N157" s="2"/>
      <c r="O157" s="2"/>
      <c r="P157" s="2"/>
      <c r="Q157" s="2"/>
      <c r="R157" s="8"/>
    </row>
    <row r="158" spans="2:18" s="4" customFormat="1" ht="12" customHeight="1" x14ac:dyDescent="0.2">
      <c r="B158" s="172" t="s">
        <v>244</v>
      </c>
      <c r="C158" s="173"/>
      <c r="D158" s="173"/>
      <c r="E158" s="173"/>
      <c r="F158" s="174"/>
      <c r="G158" s="2"/>
      <c r="H158" s="175"/>
      <c r="I158" s="176"/>
      <c r="J158" s="34"/>
      <c r="K158" s="2"/>
      <c r="L158" s="2"/>
      <c r="M158" s="2"/>
      <c r="N158" s="2"/>
      <c r="O158" s="2"/>
      <c r="P158" s="2"/>
      <c r="Q158" s="2"/>
      <c r="R158" s="8"/>
    </row>
    <row r="159" spans="2:18" s="4" customFormat="1" ht="6" customHeight="1" x14ac:dyDescent="0.2">
      <c r="B159" s="14"/>
      <c r="C159" s="2"/>
      <c r="D159" s="2"/>
      <c r="E159" s="2"/>
      <c r="F159" s="2"/>
      <c r="G159" s="2"/>
      <c r="H159" s="2"/>
      <c r="I159" s="34"/>
      <c r="J159" s="34"/>
      <c r="K159" s="2"/>
      <c r="L159" s="2"/>
      <c r="M159" s="2"/>
      <c r="N159" s="2"/>
      <c r="O159" s="2"/>
      <c r="P159" s="2"/>
      <c r="Q159" s="2"/>
      <c r="R159" s="8"/>
    </row>
    <row r="160" spans="2:18" s="4" customFormat="1" ht="12" customHeight="1" x14ac:dyDescent="0.2">
      <c r="B160" s="172" t="s">
        <v>244</v>
      </c>
      <c r="C160" s="173"/>
      <c r="D160" s="173"/>
      <c r="E160" s="173"/>
      <c r="F160" s="174"/>
      <c r="G160" s="2"/>
      <c r="H160" s="175"/>
      <c r="I160" s="176"/>
      <c r="J160" s="34"/>
      <c r="K160" s="2"/>
      <c r="L160" s="2"/>
      <c r="M160" s="2"/>
      <c r="N160" s="2"/>
      <c r="O160" s="2"/>
      <c r="P160" s="2"/>
      <c r="Q160" s="2"/>
      <c r="R160" s="8"/>
    </row>
    <row r="161" spans="2:18" s="4" customFormat="1" ht="6" customHeight="1" x14ac:dyDescent="0.2">
      <c r="B161" s="14"/>
      <c r="C161" s="2"/>
      <c r="D161" s="2"/>
      <c r="E161" s="2"/>
      <c r="F161" s="2"/>
      <c r="G161" s="2"/>
      <c r="H161" s="2"/>
      <c r="I161" s="34"/>
      <c r="J161" s="34"/>
      <c r="K161" s="2"/>
      <c r="L161" s="2"/>
      <c r="M161" s="2"/>
      <c r="N161" s="2"/>
      <c r="O161" s="2"/>
      <c r="P161" s="2"/>
      <c r="Q161" s="2"/>
      <c r="R161" s="8"/>
    </row>
    <row r="162" spans="2:18" s="4" customFormat="1" ht="12" customHeight="1" x14ac:dyDescent="0.2">
      <c r="B162" s="172" t="s">
        <v>244</v>
      </c>
      <c r="C162" s="173"/>
      <c r="D162" s="173"/>
      <c r="E162" s="173"/>
      <c r="F162" s="174"/>
      <c r="G162" s="2"/>
      <c r="H162" s="175"/>
      <c r="I162" s="176"/>
      <c r="J162" s="34"/>
      <c r="K162" s="2"/>
      <c r="L162" s="2"/>
      <c r="M162" s="2"/>
      <c r="N162" s="2"/>
      <c r="O162" s="2"/>
      <c r="P162" s="2"/>
      <c r="Q162" s="2"/>
      <c r="R162" s="8"/>
    </row>
    <row r="163" spans="2:18" s="4" customFormat="1" ht="6" customHeight="1" x14ac:dyDescent="0.2">
      <c r="B163" s="14"/>
      <c r="C163" s="2"/>
      <c r="D163" s="2"/>
      <c r="E163" s="2"/>
      <c r="F163" s="2"/>
      <c r="G163" s="2"/>
      <c r="H163" s="2"/>
      <c r="I163" s="34"/>
      <c r="J163" s="34"/>
      <c r="K163" s="2"/>
      <c r="L163" s="2"/>
      <c r="M163" s="2"/>
      <c r="N163" s="2"/>
      <c r="O163" s="2"/>
      <c r="P163" s="2"/>
      <c r="Q163" s="2"/>
      <c r="R163" s="8"/>
    </row>
    <row r="164" spans="2:18" s="4" customFormat="1" ht="12" customHeight="1" x14ac:dyDescent="0.2">
      <c r="B164" s="172" t="s">
        <v>244</v>
      </c>
      <c r="C164" s="173"/>
      <c r="D164" s="173"/>
      <c r="E164" s="173"/>
      <c r="F164" s="174"/>
      <c r="G164" s="2"/>
      <c r="H164" s="175"/>
      <c r="I164" s="176"/>
      <c r="J164" s="34"/>
      <c r="K164" s="2"/>
      <c r="L164" s="2"/>
      <c r="M164" s="2"/>
      <c r="N164" s="2"/>
      <c r="O164" s="2"/>
      <c r="P164" s="2"/>
      <c r="Q164" s="2"/>
      <c r="R164" s="8"/>
    </row>
    <row r="165" spans="2:18" s="4" customFormat="1" ht="5.0999999999999996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8"/>
    </row>
    <row r="166" spans="2:18" s="4" customFormat="1" ht="5.0999999999999996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8"/>
    </row>
    <row r="167" spans="2:18" s="4" customFormat="1" ht="12" customHeight="1" x14ac:dyDescent="0.2">
      <c r="B167" s="42" t="s">
        <v>171</v>
      </c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8"/>
    </row>
    <row r="168" spans="2:18" s="4" customFormat="1" ht="6" customHeight="1" x14ac:dyDescent="0.2">
      <c r="B168" s="4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8"/>
    </row>
    <row r="169" spans="2:18" s="4" customFormat="1" ht="15" customHeight="1" x14ac:dyDescent="0.2">
      <c r="B169" s="7" t="s">
        <v>247</v>
      </c>
      <c r="C169" s="7"/>
      <c r="D169" s="7"/>
      <c r="E169" s="7"/>
      <c r="F169" s="7"/>
      <c r="G169" s="2"/>
      <c r="H169" s="177"/>
      <c r="I169" s="178"/>
      <c r="J169" s="43" t="s">
        <v>223</v>
      </c>
      <c r="K169" s="96"/>
      <c r="L169" s="2"/>
      <c r="M169" s="2"/>
      <c r="N169" s="2"/>
      <c r="O169" s="2"/>
      <c r="P169" s="2"/>
      <c r="Q169" s="2"/>
      <c r="R169" s="8"/>
    </row>
    <row r="170" spans="2:18" s="4" customFormat="1" ht="5.0999999999999996" customHeight="1" x14ac:dyDescent="0.2">
      <c r="B170" s="2"/>
      <c r="C170" s="2"/>
      <c r="D170" s="2"/>
      <c r="E170" s="2"/>
      <c r="F170" s="2"/>
      <c r="G170" s="2"/>
      <c r="H170" s="2"/>
      <c r="I170" s="38"/>
      <c r="J170" s="38"/>
      <c r="K170" s="2"/>
      <c r="L170" s="2"/>
      <c r="M170" s="2"/>
      <c r="N170" s="2"/>
      <c r="O170" s="2"/>
      <c r="P170" s="2"/>
      <c r="Q170" s="2"/>
      <c r="R170" s="8"/>
    </row>
    <row r="171" spans="2:18" s="4" customFormat="1" ht="13.15" customHeight="1" x14ac:dyDescent="0.2">
      <c r="B171" s="2" t="s">
        <v>139</v>
      </c>
      <c r="C171" s="2"/>
      <c r="D171" s="2"/>
      <c r="E171" s="2"/>
      <c r="F171" s="2"/>
      <c r="G171" s="2"/>
      <c r="H171" s="2"/>
      <c r="I171" s="38"/>
      <c r="J171" s="38"/>
      <c r="K171" s="2"/>
      <c r="L171" s="2"/>
      <c r="M171" s="2"/>
      <c r="N171" s="2"/>
      <c r="O171" s="2"/>
      <c r="P171" s="2"/>
      <c r="Q171" s="2"/>
      <c r="R171" s="8"/>
    </row>
    <row r="172" spans="2:18" s="4" customFormat="1" ht="13.15" customHeight="1" x14ac:dyDescent="0.2">
      <c r="B172" s="179"/>
      <c r="C172" s="180"/>
      <c r="D172" s="180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1"/>
      <c r="Q172" s="2"/>
      <c r="R172" s="8"/>
    </row>
    <row r="173" spans="2:18" s="4" customFormat="1" ht="13.15" customHeight="1" x14ac:dyDescent="0.2">
      <c r="B173" s="182"/>
      <c r="C173" s="183"/>
      <c r="D173" s="183"/>
      <c r="E173" s="183"/>
      <c r="F173" s="183"/>
      <c r="G173" s="183"/>
      <c r="H173" s="183"/>
      <c r="I173" s="183"/>
      <c r="J173" s="183"/>
      <c r="K173" s="183"/>
      <c r="L173" s="183"/>
      <c r="M173" s="183"/>
      <c r="N173" s="183"/>
      <c r="O173" s="183"/>
      <c r="P173" s="184"/>
      <c r="Q173" s="2"/>
      <c r="R173" s="8"/>
    </row>
    <row r="174" spans="2:18" s="4" customFormat="1" ht="15" customHeight="1" x14ac:dyDescent="0.2">
      <c r="B174" s="182"/>
      <c r="C174" s="183"/>
      <c r="D174" s="183"/>
      <c r="E174" s="183"/>
      <c r="F174" s="183"/>
      <c r="G174" s="183"/>
      <c r="H174" s="183"/>
      <c r="I174" s="183"/>
      <c r="J174" s="183"/>
      <c r="K174" s="183"/>
      <c r="L174" s="183"/>
      <c r="M174" s="183"/>
      <c r="N174" s="183"/>
      <c r="O174" s="183"/>
      <c r="P174" s="184"/>
      <c r="Q174" s="2"/>
      <c r="R174" s="8"/>
    </row>
    <row r="175" spans="2:18" s="4" customFormat="1" ht="13.15" customHeight="1" x14ac:dyDescent="0.2">
      <c r="B175" s="182"/>
      <c r="C175" s="183"/>
      <c r="D175" s="183"/>
      <c r="E175" s="183"/>
      <c r="F175" s="183"/>
      <c r="G175" s="183"/>
      <c r="H175" s="183"/>
      <c r="I175" s="183"/>
      <c r="J175" s="183"/>
      <c r="K175" s="183"/>
      <c r="L175" s="183"/>
      <c r="M175" s="183"/>
      <c r="N175" s="183"/>
      <c r="O175" s="183"/>
      <c r="P175" s="184"/>
      <c r="Q175" s="2"/>
      <c r="R175" s="8"/>
    </row>
    <row r="176" spans="2:18" s="4" customFormat="1" ht="13.15" customHeight="1" x14ac:dyDescent="0.2">
      <c r="B176" s="185"/>
      <c r="C176" s="186"/>
      <c r="D176" s="186"/>
      <c r="E176" s="186"/>
      <c r="F176" s="186"/>
      <c r="G176" s="186"/>
      <c r="H176" s="186"/>
      <c r="I176" s="186"/>
      <c r="J176" s="186"/>
      <c r="K176" s="186"/>
      <c r="L176" s="186"/>
      <c r="M176" s="186"/>
      <c r="N176" s="186"/>
      <c r="O176" s="186"/>
      <c r="P176" s="187"/>
      <c r="Q176" s="2"/>
      <c r="R176" s="8"/>
    </row>
    <row r="177" spans="1:18" s="4" customFormat="1" ht="13.15" customHeight="1" x14ac:dyDescent="0.2">
      <c r="B177" s="99"/>
      <c r="C177" s="99"/>
      <c r="D177" s="99"/>
      <c r="E177" s="99"/>
      <c r="F177" s="99"/>
      <c r="G177" s="99"/>
      <c r="H177" s="99"/>
      <c r="I177" s="99"/>
      <c r="J177" s="99"/>
      <c r="K177" s="99"/>
      <c r="L177" s="99"/>
      <c r="M177" s="99"/>
      <c r="N177" s="99"/>
      <c r="O177" s="99"/>
      <c r="P177" s="99"/>
      <c r="Q177" s="2"/>
      <c r="R177" s="8"/>
    </row>
    <row r="178" spans="1:18" s="4" customFormat="1" ht="5.0999999999999996" customHeight="1" x14ac:dyDescent="0.2">
      <c r="A178" s="13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3"/>
      <c r="R178" s="16"/>
    </row>
    <row r="179" spans="1:18" s="4" customFormat="1" ht="13.15" customHeight="1" x14ac:dyDescent="0.2">
      <c r="A179" s="8"/>
      <c r="B179" s="100" t="s">
        <v>231</v>
      </c>
      <c r="C179" s="100"/>
      <c r="D179" s="100"/>
      <c r="E179" s="90"/>
      <c r="F179" s="52"/>
      <c r="G179" s="132" t="s">
        <v>244</v>
      </c>
      <c r="H179" s="133"/>
      <c r="I179" s="133"/>
      <c r="J179" s="134"/>
      <c r="K179" s="63"/>
      <c r="L179" s="73"/>
      <c r="M179" s="73"/>
      <c r="N179" s="73"/>
      <c r="O179" s="73"/>
      <c r="P179" s="62"/>
      <c r="Q179" s="52"/>
      <c r="R179" s="8"/>
    </row>
    <row r="180" spans="1:18" s="4" customFormat="1" ht="13.15" customHeight="1" x14ac:dyDescent="0.2">
      <c r="A180" s="8"/>
      <c r="B180" s="90"/>
      <c r="C180" s="90"/>
      <c r="D180" s="90"/>
      <c r="E180" s="90"/>
      <c r="F180" s="52"/>
      <c r="G180" s="73"/>
      <c r="H180" s="73"/>
      <c r="I180" s="73"/>
      <c r="J180" s="73"/>
      <c r="K180" s="63"/>
      <c r="L180" s="73"/>
      <c r="M180" s="73"/>
      <c r="N180" s="73"/>
      <c r="O180" s="73"/>
      <c r="P180" s="62"/>
      <c r="Q180" s="52"/>
      <c r="R180" s="8"/>
    </row>
    <row r="181" spans="1:18" s="4" customFormat="1" ht="13.15" customHeight="1" x14ac:dyDescent="0.2">
      <c r="A181" s="8"/>
      <c r="B181" s="90"/>
      <c r="C181" s="90"/>
      <c r="D181" s="90"/>
      <c r="E181" s="90"/>
      <c r="F181" s="52"/>
      <c r="G181" s="188" t="str">
        <f>IF(G179="Valitse","",IF(G179="Ei sisällä purkutöitä","",Hakemuslomake!G87))</f>
        <v/>
      </c>
      <c r="H181" s="189"/>
      <c r="I181" s="189"/>
      <c r="J181" s="190"/>
      <c r="K181" s="63"/>
      <c r="L181" s="188" t="str">
        <f>IF(G179="","",IF(G179="Ei sisällä purkutöitä","",IF(G181="Sähkörata","Jännitekatkon tarve selvitettävä","")))</f>
        <v/>
      </c>
      <c r="M181" s="189"/>
      <c r="N181" s="189"/>
      <c r="O181" s="189"/>
      <c r="P181" s="190"/>
      <c r="Q181" s="52"/>
      <c r="R181" s="8"/>
    </row>
    <row r="182" spans="1:18" s="4" customFormat="1" ht="13.15" customHeight="1" x14ac:dyDescent="0.2">
      <c r="A182" s="8"/>
      <c r="B182" s="90"/>
      <c r="C182" s="90"/>
      <c r="D182" s="90"/>
      <c r="E182" s="90"/>
      <c r="F182" s="52"/>
      <c r="G182" s="73"/>
      <c r="H182" s="73"/>
      <c r="I182" s="73"/>
      <c r="J182" s="73"/>
      <c r="K182" s="63"/>
      <c r="L182" s="73"/>
      <c r="M182" s="73"/>
      <c r="N182" s="73"/>
      <c r="O182" s="73"/>
      <c r="P182" s="62"/>
      <c r="Q182" s="52"/>
      <c r="R182" s="8"/>
    </row>
    <row r="183" spans="1:18" s="4" customFormat="1" ht="12" customHeight="1" x14ac:dyDescent="0.2">
      <c r="A183" s="8"/>
      <c r="B183" s="4" t="s">
        <v>235</v>
      </c>
      <c r="I183" s="25"/>
      <c r="J183" s="25"/>
      <c r="Q183" s="52"/>
      <c r="R183" s="8"/>
    </row>
    <row r="184" spans="1:18" s="4" customFormat="1" ht="11.1" customHeight="1" x14ac:dyDescent="0.2">
      <c r="A184" s="8"/>
      <c r="B184" s="163"/>
      <c r="C184" s="164"/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  <c r="N184" s="164"/>
      <c r="O184" s="164"/>
      <c r="P184" s="165"/>
      <c r="Q184" s="52"/>
      <c r="R184" s="8"/>
    </row>
    <row r="185" spans="1:18" s="4" customFormat="1" ht="11.1" customHeight="1" x14ac:dyDescent="0.2">
      <c r="A185" s="8"/>
      <c r="B185" s="166"/>
      <c r="C185" s="167"/>
      <c r="D185" s="167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8"/>
      <c r="Q185" s="52"/>
      <c r="R185" s="8"/>
    </row>
    <row r="186" spans="1:18" s="4" customFormat="1" ht="11.1" customHeight="1" x14ac:dyDescent="0.2">
      <c r="A186" s="8"/>
      <c r="B186" s="166"/>
      <c r="C186" s="167"/>
      <c r="D186" s="167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8"/>
      <c r="Q186" s="52"/>
      <c r="R186" s="8"/>
    </row>
    <row r="187" spans="1:18" s="4" customFormat="1" ht="11.1" customHeight="1" x14ac:dyDescent="0.2">
      <c r="A187" s="8"/>
      <c r="B187" s="166"/>
      <c r="C187" s="167"/>
      <c r="D187" s="167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8"/>
      <c r="Q187" s="52"/>
      <c r="R187" s="8"/>
    </row>
    <row r="188" spans="1:18" s="4" customFormat="1" ht="11.1" customHeight="1" x14ac:dyDescent="0.2">
      <c r="A188" s="8"/>
      <c r="B188" s="169"/>
      <c r="C188" s="170"/>
      <c r="D188" s="170"/>
      <c r="E188" s="170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  <c r="P188" s="171"/>
      <c r="Q188" s="52"/>
      <c r="R188" s="8"/>
    </row>
    <row r="189" spans="1:18" s="4" customFormat="1" ht="11.1" customHeight="1" x14ac:dyDescent="0.2">
      <c r="A189" s="8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52"/>
      <c r="R189" s="8"/>
    </row>
    <row r="190" spans="1:18" s="4" customFormat="1" ht="5.0999999999999996" customHeight="1" x14ac:dyDescent="0.2">
      <c r="A190" s="13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3"/>
      <c r="R190" s="16"/>
    </row>
    <row r="191" spans="1:18" s="4" customFormat="1" ht="13.15" customHeight="1" x14ac:dyDescent="0.2">
      <c r="A191" s="13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3"/>
      <c r="R191" s="16"/>
    </row>
  </sheetData>
  <mergeCells count="102">
    <mergeCell ref="B93:F93"/>
    <mergeCell ref="G112:J112"/>
    <mergeCell ref="B89:F89"/>
    <mergeCell ref="H89:I89"/>
    <mergeCell ref="H100:I100"/>
    <mergeCell ref="B103:P107"/>
    <mergeCell ref="L35:M35"/>
    <mergeCell ref="L37:M37"/>
    <mergeCell ref="B44:P48"/>
    <mergeCell ref="O37:P37"/>
    <mergeCell ref="O35:P35"/>
    <mergeCell ref="B41:F41"/>
    <mergeCell ref="B35:F35"/>
    <mergeCell ref="H35:J35"/>
    <mergeCell ref="B37:F37"/>
    <mergeCell ref="H37:J37"/>
    <mergeCell ref="H93:I93"/>
    <mergeCell ref="B95:F95"/>
    <mergeCell ref="H95:I95"/>
    <mergeCell ref="L25:P25"/>
    <mergeCell ref="B73:F73"/>
    <mergeCell ref="H73:J73"/>
    <mergeCell ref="B75:F75"/>
    <mergeCell ref="H75:J75"/>
    <mergeCell ref="B77:F77"/>
    <mergeCell ref="H77:J77"/>
    <mergeCell ref="B79:F79"/>
    <mergeCell ref="B91:F91"/>
    <mergeCell ref="H91:I91"/>
    <mergeCell ref="B31:F31"/>
    <mergeCell ref="H31:J31"/>
    <mergeCell ref="O31:P31"/>
    <mergeCell ref="O33:P33"/>
    <mergeCell ref="H79:P79"/>
    <mergeCell ref="B82:F82"/>
    <mergeCell ref="H82:P82"/>
    <mergeCell ref="H85:J85"/>
    <mergeCell ref="B71:F71"/>
    <mergeCell ref="H71:J71"/>
    <mergeCell ref="L71:P71"/>
    <mergeCell ref="L73:P73"/>
    <mergeCell ref="L75:P75"/>
    <mergeCell ref="B140:F140"/>
    <mergeCell ref="H149:M149"/>
    <mergeCell ref="B33:F33"/>
    <mergeCell ref="H33:J33"/>
    <mergeCell ref="H25:J25"/>
    <mergeCell ref="B15:F15"/>
    <mergeCell ref="B10:C10"/>
    <mergeCell ref="M10:O10"/>
    <mergeCell ref="I10:K10"/>
    <mergeCell ref="E10:G10"/>
    <mergeCell ref="L31:M31"/>
    <mergeCell ref="L33:M33"/>
    <mergeCell ref="H27:J27"/>
    <mergeCell ref="B23:F23"/>
    <mergeCell ref="H23:J23"/>
    <mergeCell ref="B25:F25"/>
    <mergeCell ref="H15:P15"/>
    <mergeCell ref="B19:F19"/>
    <mergeCell ref="H19:J19"/>
    <mergeCell ref="B21:F21"/>
    <mergeCell ref="H21:J21"/>
    <mergeCell ref="L19:P19"/>
    <mergeCell ref="L21:P21"/>
    <mergeCell ref="L23:P23"/>
    <mergeCell ref="H169:I169"/>
    <mergeCell ref="B172:P176"/>
    <mergeCell ref="G179:J179"/>
    <mergeCell ref="H154:J154"/>
    <mergeCell ref="B158:F158"/>
    <mergeCell ref="B160:F160"/>
    <mergeCell ref="H146:J146"/>
    <mergeCell ref="H152:M152"/>
    <mergeCell ref="B146:F146"/>
    <mergeCell ref="L146:P146"/>
    <mergeCell ref="H148:P148"/>
    <mergeCell ref="H151:P151"/>
    <mergeCell ref="G181:J181"/>
    <mergeCell ref="L181:P181"/>
    <mergeCell ref="B184:P188"/>
    <mergeCell ref="B7:C7"/>
    <mergeCell ref="B67:F67"/>
    <mergeCell ref="B136:D136"/>
    <mergeCell ref="B162:F162"/>
    <mergeCell ref="B164:F164"/>
    <mergeCell ref="H158:I158"/>
    <mergeCell ref="H160:I160"/>
    <mergeCell ref="H162:I162"/>
    <mergeCell ref="H164:I164"/>
    <mergeCell ref="G110:J110"/>
    <mergeCell ref="L112:P112"/>
    <mergeCell ref="B115:P119"/>
    <mergeCell ref="B142:F142"/>
    <mergeCell ref="B144:F144"/>
    <mergeCell ref="H140:J140"/>
    <mergeCell ref="H142:J142"/>
    <mergeCell ref="H144:J144"/>
    <mergeCell ref="L140:P140"/>
    <mergeCell ref="L142:P142"/>
    <mergeCell ref="L144:P144"/>
    <mergeCell ref="L77:P77"/>
  </mergeCells>
  <dataValidations count="2">
    <dataValidation type="list" allowBlank="1" showInputMessage="1" showErrorMessage="1" sqref="B22:F22 B24:F24 B34:F34 B36:F36 B74:F74 B76:F76 B68:F68 B143:F143 B145:F145 B137:F137" xr:uid="{9C170735-AC14-47DA-AB29-5B449AD1F497}">
      <formula1>#REF!</formula1>
    </dataValidation>
    <dataValidation type="list" allowBlank="1" showInputMessage="1" showErrorMessage="1" sqref="G135" xr:uid="{75069AD1-C85D-4628-BAE1-C296CCD9EFC5}">
      <formula1>#REF!</formula1>
    </dataValidation>
  </dataValidations>
  <hyperlinks>
    <hyperlink ref="B6" r:id="rId1" xr:uid="{4ABAA1D7-09E1-4E3A-BD85-81AF526AD36C}"/>
    <hyperlink ref="B6:C6" r:id="rId2" display="Sijainnin määrityksen karttalinkki" xr:uid="{DFBF1295-340B-4271-84B0-92827B7DC7B6}"/>
  </hyperlinks>
  <pageMargins left="0.70866141732283472" right="0.70866141732283472" top="0" bottom="0.74803149606299213" header="0.31496062992125984" footer="0.31496062992125984"/>
  <pageSetup paperSize="9" fitToHeight="0" orientation="portrait" r:id="rId3"/>
  <headerFooter scaleWithDoc="0" alignWithMargins="0"/>
  <drawing r:id="rId4"/>
  <legacyDrawing r:id="rId5"/>
  <controls>
    <mc:AlternateContent xmlns:mc="http://schemas.openxmlformats.org/markup-compatibility/2006">
      <mc:Choice Requires="x14">
        <control shapeId="11280" r:id="rId6" name="Control 16">
          <controlPr defaultSize="0" r:id="rId7">
            <anchor moveWithCells="1">
              <from>
                <xdr:col>2</xdr:col>
                <xdr:colOff>0</xdr:colOff>
                <xdr:row>133</xdr:row>
                <xdr:rowOff>28575</xdr:rowOff>
              </from>
              <to>
                <xdr:col>2</xdr:col>
                <xdr:colOff>257175</xdr:colOff>
                <xdr:row>135</xdr:row>
                <xdr:rowOff>38100</xdr:rowOff>
              </to>
            </anchor>
          </controlPr>
        </control>
      </mc:Choice>
      <mc:Fallback>
        <control shapeId="11280" r:id="rId6" name="Control 16"/>
      </mc:Fallback>
    </mc:AlternateContent>
    <mc:AlternateContent xmlns:mc="http://schemas.openxmlformats.org/markup-compatibility/2006">
      <mc:Choice Requires="x14">
        <control shapeId="11279" r:id="rId8" name="Control 15">
          <controlPr defaultSize="0" r:id="rId7">
            <anchor moveWithCells="1">
              <from>
                <xdr:col>2</xdr:col>
                <xdr:colOff>0</xdr:colOff>
                <xdr:row>133</xdr:row>
                <xdr:rowOff>28575</xdr:rowOff>
              </from>
              <to>
                <xdr:col>2</xdr:col>
                <xdr:colOff>257175</xdr:colOff>
                <xdr:row>135</xdr:row>
                <xdr:rowOff>38100</xdr:rowOff>
              </to>
            </anchor>
          </controlPr>
        </control>
      </mc:Choice>
      <mc:Fallback>
        <control shapeId="11279" r:id="rId8" name="Control 15"/>
      </mc:Fallback>
    </mc:AlternateContent>
    <mc:AlternateContent xmlns:mc="http://schemas.openxmlformats.org/markup-compatibility/2006">
      <mc:Choice Requires="x14">
        <control shapeId="11278" r:id="rId9" name="Control 14">
          <controlPr defaultSize="0" r:id="rId7">
            <anchor moveWithCells="1">
              <from>
                <xdr:col>2</xdr:col>
                <xdr:colOff>0</xdr:colOff>
                <xdr:row>133</xdr:row>
                <xdr:rowOff>28575</xdr:rowOff>
              </from>
              <to>
                <xdr:col>2</xdr:col>
                <xdr:colOff>257175</xdr:colOff>
                <xdr:row>135</xdr:row>
                <xdr:rowOff>38100</xdr:rowOff>
              </to>
            </anchor>
          </controlPr>
        </control>
      </mc:Choice>
      <mc:Fallback>
        <control shapeId="11278" r:id="rId9" name="Control 14"/>
      </mc:Fallback>
    </mc:AlternateContent>
    <mc:AlternateContent xmlns:mc="http://schemas.openxmlformats.org/markup-compatibility/2006">
      <mc:Choice Requires="x14">
        <control shapeId="11277" r:id="rId10" name="Control 13">
          <controlPr defaultSize="0" r:id="rId7">
            <anchor moveWithCells="1">
              <from>
                <xdr:col>2</xdr:col>
                <xdr:colOff>0</xdr:colOff>
                <xdr:row>133</xdr:row>
                <xdr:rowOff>28575</xdr:rowOff>
              </from>
              <to>
                <xdr:col>2</xdr:col>
                <xdr:colOff>257175</xdr:colOff>
                <xdr:row>135</xdr:row>
                <xdr:rowOff>38100</xdr:rowOff>
              </to>
            </anchor>
          </controlPr>
        </control>
      </mc:Choice>
      <mc:Fallback>
        <control shapeId="11277" r:id="rId10" name="Control 13"/>
      </mc:Fallback>
    </mc:AlternateContent>
    <mc:AlternateContent xmlns:mc="http://schemas.openxmlformats.org/markup-compatibility/2006">
      <mc:Choice Requires="x14">
        <control shapeId="11276" r:id="rId11" name="Control 12">
          <controlPr defaultSize="0" r:id="rId7">
            <anchor moveWithCells="1">
              <from>
                <xdr:col>2</xdr:col>
                <xdr:colOff>0</xdr:colOff>
                <xdr:row>133</xdr:row>
                <xdr:rowOff>28575</xdr:rowOff>
              </from>
              <to>
                <xdr:col>2</xdr:col>
                <xdr:colOff>257175</xdr:colOff>
                <xdr:row>135</xdr:row>
                <xdr:rowOff>38100</xdr:rowOff>
              </to>
            </anchor>
          </controlPr>
        </control>
      </mc:Choice>
      <mc:Fallback>
        <control shapeId="11276" r:id="rId11" name="Control 12"/>
      </mc:Fallback>
    </mc:AlternateContent>
    <mc:AlternateContent xmlns:mc="http://schemas.openxmlformats.org/markup-compatibility/2006">
      <mc:Choice Requires="x14">
        <control shapeId="11275" r:id="rId12" name="Control 11">
          <controlPr defaultSize="0" r:id="rId7">
            <anchor moveWithCells="1">
              <from>
                <xdr:col>2</xdr:col>
                <xdr:colOff>0</xdr:colOff>
                <xdr:row>133</xdr:row>
                <xdr:rowOff>28575</xdr:rowOff>
              </from>
              <to>
                <xdr:col>2</xdr:col>
                <xdr:colOff>257175</xdr:colOff>
                <xdr:row>135</xdr:row>
                <xdr:rowOff>38100</xdr:rowOff>
              </to>
            </anchor>
          </controlPr>
        </control>
      </mc:Choice>
      <mc:Fallback>
        <control shapeId="11275" r:id="rId12" name="Control 11"/>
      </mc:Fallback>
    </mc:AlternateContent>
    <mc:AlternateContent xmlns:mc="http://schemas.openxmlformats.org/markup-compatibility/2006">
      <mc:Choice Requires="x14">
        <control shapeId="11274" r:id="rId13" name="Control 10">
          <controlPr defaultSize="0" r:id="rId7">
            <anchor moveWithCells="1">
              <from>
                <xdr:col>2</xdr:col>
                <xdr:colOff>0</xdr:colOff>
                <xdr:row>133</xdr:row>
                <xdr:rowOff>28575</xdr:rowOff>
              </from>
              <to>
                <xdr:col>2</xdr:col>
                <xdr:colOff>257175</xdr:colOff>
                <xdr:row>135</xdr:row>
                <xdr:rowOff>38100</xdr:rowOff>
              </to>
            </anchor>
          </controlPr>
        </control>
      </mc:Choice>
      <mc:Fallback>
        <control shapeId="11274" r:id="rId13" name="Control 10"/>
      </mc:Fallback>
    </mc:AlternateContent>
    <mc:AlternateContent xmlns:mc="http://schemas.openxmlformats.org/markup-compatibility/2006">
      <mc:Choice Requires="x14">
        <control shapeId="11273" r:id="rId14" name="Control 9">
          <controlPr defaultSize="0" r:id="rId7">
            <anchor moveWithCells="1">
              <from>
                <xdr:col>2</xdr:col>
                <xdr:colOff>0</xdr:colOff>
                <xdr:row>133</xdr:row>
                <xdr:rowOff>28575</xdr:rowOff>
              </from>
              <to>
                <xdr:col>2</xdr:col>
                <xdr:colOff>257175</xdr:colOff>
                <xdr:row>135</xdr:row>
                <xdr:rowOff>38100</xdr:rowOff>
              </to>
            </anchor>
          </controlPr>
        </control>
      </mc:Choice>
      <mc:Fallback>
        <control shapeId="11273" r:id="rId14" name="Control 9"/>
      </mc:Fallback>
    </mc:AlternateContent>
    <mc:AlternateContent xmlns:mc="http://schemas.openxmlformats.org/markup-compatibility/2006">
      <mc:Choice Requires="x14">
        <control shapeId="11272" r:id="rId15" name="Control 8">
          <controlPr defaultSize="0" r:id="rId7">
            <anchor moveWithCells="1">
              <from>
                <xdr:col>2</xdr:col>
                <xdr:colOff>0</xdr:colOff>
                <xdr:row>133</xdr:row>
                <xdr:rowOff>28575</xdr:rowOff>
              </from>
              <to>
                <xdr:col>2</xdr:col>
                <xdr:colOff>257175</xdr:colOff>
                <xdr:row>135</xdr:row>
                <xdr:rowOff>38100</xdr:rowOff>
              </to>
            </anchor>
          </controlPr>
        </control>
      </mc:Choice>
      <mc:Fallback>
        <control shapeId="11272" r:id="rId15" name="Control 8"/>
      </mc:Fallback>
    </mc:AlternateContent>
    <mc:AlternateContent xmlns:mc="http://schemas.openxmlformats.org/markup-compatibility/2006">
      <mc:Choice Requires="x14">
        <control shapeId="11271" r:id="rId16" name="Control 7">
          <controlPr defaultSize="0" r:id="rId7">
            <anchor moveWithCells="1">
              <from>
                <xdr:col>2</xdr:col>
                <xdr:colOff>0</xdr:colOff>
                <xdr:row>133</xdr:row>
                <xdr:rowOff>28575</xdr:rowOff>
              </from>
              <to>
                <xdr:col>2</xdr:col>
                <xdr:colOff>257175</xdr:colOff>
                <xdr:row>135</xdr:row>
                <xdr:rowOff>38100</xdr:rowOff>
              </to>
            </anchor>
          </controlPr>
        </control>
      </mc:Choice>
      <mc:Fallback>
        <control shapeId="11271" r:id="rId16" name="Control 7"/>
      </mc:Fallback>
    </mc:AlternateContent>
    <mc:AlternateContent xmlns:mc="http://schemas.openxmlformats.org/markup-compatibility/2006">
      <mc:Choice Requires="x14">
        <control shapeId="11270" r:id="rId17" name="Control 6">
          <controlPr defaultSize="0" r:id="rId7">
            <anchor moveWithCells="1">
              <from>
                <xdr:col>2</xdr:col>
                <xdr:colOff>0</xdr:colOff>
                <xdr:row>133</xdr:row>
                <xdr:rowOff>28575</xdr:rowOff>
              </from>
              <to>
                <xdr:col>2</xdr:col>
                <xdr:colOff>257175</xdr:colOff>
                <xdr:row>135</xdr:row>
                <xdr:rowOff>38100</xdr:rowOff>
              </to>
            </anchor>
          </controlPr>
        </control>
      </mc:Choice>
      <mc:Fallback>
        <control shapeId="11270" r:id="rId17" name="Control 6"/>
      </mc:Fallback>
    </mc:AlternateContent>
    <mc:AlternateContent xmlns:mc="http://schemas.openxmlformats.org/markup-compatibility/2006">
      <mc:Choice Requires="x14">
        <control shapeId="11269" r:id="rId18" name="Control 5">
          <controlPr defaultSize="0" r:id="rId7">
            <anchor moveWithCells="1">
              <from>
                <xdr:col>2</xdr:col>
                <xdr:colOff>0</xdr:colOff>
                <xdr:row>133</xdr:row>
                <xdr:rowOff>28575</xdr:rowOff>
              </from>
              <to>
                <xdr:col>2</xdr:col>
                <xdr:colOff>257175</xdr:colOff>
                <xdr:row>135</xdr:row>
                <xdr:rowOff>38100</xdr:rowOff>
              </to>
            </anchor>
          </controlPr>
        </control>
      </mc:Choice>
      <mc:Fallback>
        <control shapeId="11269" r:id="rId18" name="Control 5"/>
      </mc:Fallback>
    </mc:AlternateContent>
    <mc:AlternateContent xmlns:mc="http://schemas.openxmlformats.org/markup-compatibility/2006">
      <mc:Choice Requires="x14">
        <control shapeId="11268" r:id="rId19" name="Control 4">
          <controlPr defaultSize="0" r:id="rId7">
            <anchor moveWithCells="1">
              <from>
                <xdr:col>2</xdr:col>
                <xdr:colOff>0</xdr:colOff>
                <xdr:row>133</xdr:row>
                <xdr:rowOff>28575</xdr:rowOff>
              </from>
              <to>
                <xdr:col>2</xdr:col>
                <xdr:colOff>257175</xdr:colOff>
                <xdr:row>135</xdr:row>
                <xdr:rowOff>38100</xdr:rowOff>
              </to>
            </anchor>
          </controlPr>
        </control>
      </mc:Choice>
      <mc:Fallback>
        <control shapeId="11268" r:id="rId19" name="Control 4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D9B94EF8-9B12-4B5E-88FF-750B0077B8E8}">
          <x14:formula1>
            <xm:f>Laitevalinnat_sähkö!$D$2:$D$7</xm:f>
          </x14:formula1>
          <xm:sqref>H78:J78 H147:J147</xm:sqref>
        </x14:dataValidation>
        <x14:dataValidation type="list" allowBlank="1" showInputMessage="1" showErrorMessage="1" xr:uid="{569B2CC8-88E3-4C10-A4C1-54A23D541935}">
          <x14:formula1>
            <xm:f>Laitevalinnat_sähkö!$K$2:$K$7</xm:f>
          </x14:formula1>
          <xm:sqref>B41</xm:sqref>
        </x14:dataValidation>
        <x14:dataValidation type="list" allowBlank="1" showInputMessage="1" showErrorMessage="1" xr:uid="{0B37D970-97E6-4483-BF2E-0C69E171A987}">
          <x14:formula1>
            <xm:f>Laitevalinnat_sähkö!$B$2:$B$5</xm:f>
          </x14:formula1>
          <xm:sqref>B10</xm:sqref>
        </x14:dataValidation>
        <x14:dataValidation type="list" allowBlank="1" showInputMessage="1" showErrorMessage="1" xr:uid="{8E5C8B73-EFC1-4FDE-A9AF-BB989983FB3E}">
          <x14:formula1>
            <xm:f>Laitevalinnat_sähkö!$L$2:$L$4</xm:f>
          </x14:formula1>
          <xm:sqref>G110 G179</xm:sqref>
        </x14:dataValidation>
        <x14:dataValidation type="list" allowBlank="1" showInputMessage="1" showErrorMessage="1" xr:uid="{2A763896-CA48-40D0-A4A3-76B9C5E51A6F}">
          <x14:formula1>
            <xm:f>Laitevalinnat_sähkö!$C$2:$C$8</xm:f>
          </x14:formula1>
          <xm:sqref>B75 B19 B21 B23 B77 B71 B73 B25 B144 B140 B142 B146</xm:sqref>
        </x14:dataValidation>
        <x14:dataValidation type="list" allowBlank="1" showInputMessage="1" showErrorMessage="1" xr:uid="{3903CACD-6B3A-493A-AE1F-CF38F72D2EFD}">
          <x14:formula1>
            <xm:f>Laitevalinnat_sähkö!$D$2:$D$8</xm:f>
          </x14:formula1>
          <xm:sqref>H75 H19 H21 H23 H73 H71 H77 H25 H144 H140 H142 H146</xm:sqref>
        </x14:dataValidation>
        <x14:dataValidation type="list" allowBlank="1" showInputMessage="1" showErrorMessage="1" xr:uid="{3D0F7CD0-095C-4DBB-A527-7BEA4B7FF451}">
          <x14:formula1>
            <xm:f>Laitevalinnat_sähkö!$G$2:$G$7</xm:f>
          </x14:formula1>
          <xm:sqref>B33 B35 B31 B37</xm:sqref>
        </x14:dataValidation>
        <x14:dataValidation type="list" allowBlank="1" showInputMessage="1" showErrorMessage="1" xr:uid="{995A45A5-E3F7-43B8-9815-9C0C9AF68058}">
          <x14:formula1>
            <xm:f>Laitevalinnat_sähkö!$H$2:$H$6</xm:f>
          </x14:formula1>
          <xm:sqref>H33 H35 H31 H37</xm:sqref>
        </x14:dataValidation>
        <x14:dataValidation type="list" allowBlank="1" showInputMessage="1" showErrorMessage="1" xr:uid="{FD9331AD-DC8D-42C4-B40F-C1F02AA9305E}">
          <x14:formula1>
            <xm:f>Laitevalinnat_sähkö!$E$2:$E$8</xm:f>
          </x14:formula1>
          <xm:sqref>B89 B91 B93 B95 B158 B160 B162 B164</xm:sqref>
        </x14:dataValidation>
        <x14:dataValidation type="list" allowBlank="1" showInputMessage="1" showErrorMessage="1" xr:uid="{5CACA761-B905-44C4-AE94-F2E34BC36FB2}">
          <x14:formula1>
            <xm:f>Laitevalinnat_sähkö!$B$10:$B$16</xm:f>
          </x14:formula1>
          <xm:sqref>E10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80B2B-2F82-4EE6-A446-E9C22E690E53}">
  <dimension ref="A1:L64"/>
  <sheetViews>
    <sheetView workbookViewId="0">
      <selection activeCell="D62" sqref="D62"/>
    </sheetView>
  </sheetViews>
  <sheetFormatPr defaultColWidth="8.75" defaultRowHeight="12.75" x14ac:dyDescent="0.2"/>
  <cols>
    <col min="1" max="2" width="14.875" style="41" customWidth="1"/>
    <col min="3" max="3" width="20.25" style="41" customWidth="1"/>
    <col min="4" max="4" width="14.625" style="41" customWidth="1"/>
    <col min="5" max="5" width="17" style="41" customWidth="1"/>
    <col min="6" max="6" width="8.75" style="41"/>
    <col min="7" max="8" width="20.25" style="41" customWidth="1"/>
    <col min="9" max="9" width="9.75" style="41" customWidth="1"/>
    <col min="10" max="10" width="8.75" style="41"/>
    <col min="11" max="11" width="15.5" style="41" customWidth="1"/>
    <col min="12" max="12" width="16" style="41" customWidth="1"/>
    <col min="13" max="16384" width="8.75" style="41"/>
  </cols>
  <sheetData>
    <row r="1" spans="1:12" x14ac:dyDescent="0.2">
      <c r="A1" s="41" t="s">
        <v>105</v>
      </c>
      <c r="B1" s="41" t="s">
        <v>155</v>
      </c>
      <c r="C1" s="41" t="s">
        <v>204</v>
      </c>
      <c r="D1" s="41" t="s">
        <v>130</v>
      </c>
      <c r="E1" s="41" t="s">
        <v>205</v>
      </c>
      <c r="G1" s="41" t="s">
        <v>211</v>
      </c>
      <c r="H1" s="41" t="s">
        <v>216</v>
      </c>
      <c r="I1" s="41" t="s">
        <v>208</v>
      </c>
      <c r="J1" s="41" t="s">
        <v>169</v>
      </c>
      <c r="K1" s="41" t="s">
        <v>148</v>
      </c>
      <c r="L1" s="41" t="s">
        <v>232</v>
      </c>
    </row>
    <row r="2" spans="1:12" x14ac:dyDescent="0.2">
      <c r="A2" s="41" t="s">
        <v>244</v>
      </c>
      <c r="B2" s="41" t="s">
        <v>244</v>
      </c>
      <c r="C2" s="41" t="s">
        <v>244</v>
      </c>
      <c r="D2" s="41" t="s">
        <v>244</v>
      </c>
      <c r="E2" s="41" t="s">
        <v>244</v>
      </c>
      <c r="G2" s="41" t="s">
        <v>244</v>
      </c>
      <c r="H2" s="41" t="s">
        <v>244</v>
      </c>
      <c r="K2" s="41" t="s">
        <v>244</v>
      </c>
      <c r="L2" s="41" t="s">
        <v>244</v>
      </c>
    </row>
    <row r="3" spans="1:12" x14ac:dyDescent="0.2">
      <c r="A3" s="41" t="s">
        <v>155</v>
      </c>
      <c r="I3" s="41">
        <v>50</v>
      </c>
      <c r="J3" s="41">
        <v>1</v>
      </c>
      <c r="L3" s="41" t="s">
        <v>233</v>
      </c>
    </row>
    <row r="4" spans="1:12" x14ac:dyDescent="0.2">
      <c r="A4" s="41" t="s">
        <v>219</v>
      </c>
      <c r="B4" s="41" t="s">
        <v>221</v>
      </c>
      <c r="C4" s="41" t="s">
        <v>122</v>
      </c>
      <c r="D4" s="41" t="s">
        <v>120</v>
      </c>
      <c r="E4" s="41" t="s">
        <v>128</v>
      </c>
      <c r="G4" s="41" t="s">
        <v>212</v>
      </c>
      <c r="H4" s="41" t="s">
        <v>168</v>
      </c>
      <c r="I4" s="41">
        <v>75</v>
      </c>
      <c r="J4" s="41">
        <v>2</v>
      </c>
      <c r="K4" s="41" t="s">
        <v>217</v>
      </c>
      <c r="L4" s="41" t="s">
        <v>234</v>
      </c>
    </row>
    <row r="5" spans="1:12" x14ac:dyDescent="0.2">
      <c r="A5" s="41" t="s">
        <v>220</v>
      </c>
      <c r="B5" s="41" t="s">
        <v>222</v>
      </c>
      <c r="C5" s="41" t="s">
        <v>136</v>
      </c>
      <c r="D5" s="41" t="s">
        <v>149</v>
      </c>
      <c r="E5" s="41" t="s">
        <v>206</v>
      </c>
      <c r="G5" s="41" t="s">
        <v>213</v>
      </c>
      <c r="H5" s="41" t="s">
        <v>167</v>
      </c>
      <c r="I5" s="41">
        <v>100</v>
      </c>
      <c r="J5" s="41">
        <v>3</v>
      </c>
      <c r="K5" s="41" t="s">
        <v>137</v>
      </c>
      <c r="L5" s="1"/>
    </row>
    <row r="6" spans="1:12" x14ac:dyDescent="0.2">
      <c r="C6" s="41" t="s">
        <v>127</v>
      </c>
      <c r="D6" s="41" t="s">
        <v>119</v>
      </c>
      <c r="E6" s="41" t="s">
        <v>207</v>
      </c>
      <c r="G6" s="41" t="s">
        <v>214</v>
      </c>
      <c r="H6" s="41" t="s">
        <v>170</v>
      </c>
      <c r="I6" s="41">
        <v>110</v>
      </c>
      <c r="J6" s="41">
        <v>4</v>
      </c>
      <c r="K6" s="41" t="s">
        <v>138</v>
      </c>
      <c r="L6" s="1"/>
    </row>
    <row r="7" spans="1:12" x14ac:dyDescent="0.2">
      <c r="C7" s="41" t="s">
        <v>123</v>
      </c>
      <c r="D7" s="41" t="s">
        <v>131</v>
      </c>
      <c r="E7" s="41" t="s">
        <v>125</v>
      </c>
      <c r="G7" s="41" t="s">
        <v>134</v>
      </c>
      <c r="I7" s="41">
        <v>140</v>
      </c>
      <c r="J7" s="41">
        <v>5</v>
      </c>
      <c r="K7" s="41" t="s">
        <v>218</v>
      </c>
      <c r="L7" s="1"/>
    </row>
    <row r="8" spans="1:12" x14ac:dyDescent="0.2">
      <c r="C8" s="41" t="s">
        <v>129</v>
      </c>
      <c r="D8" s="41" t="s">
        <v>121</v>
      </c>
      <c r="E8" s="41" t="s">
        <v>150</v>
      </c>
      <c r="I8" s="41">
        <v>160</v>
      </c>
      <c r="J8" s="41">
        <v>6</v>
      </c>
      <c r="K8" s="1"/>
      <c r="L8" s="1"/>
    </row>
    <row r="9" spans="1:12" x14ac:dyDescent="0.2">
      <c r="J9" s="41">
        <v>7</v>
      </c>
      <c r="K9" s="1"/>
      <c r="L9" s="1"/>
    </row>
    <row r="10" spans="1:12" x14ac:dyDescent="0.2">
      <c r="B10" s="41" t="s">
        <v>244</v>
      </c>
      <c r="I10" s="41" t="s">
        <v>209</v>
      </c>
      <c r="J10" s="41">
        <v>8</v>
      </c>
      <c r="K10" s="1"/>
      <c r="L10" s="1"/>
    </row>
    <row r="11" spans="1:12" x14ac:dyDescent="0.2">
      <c r="J11" s="41">
        <v>9</v>
      </c>
      <c r="K11" s="1"/>
      <c r="L11" s="1"/>
    </row>
    <row r="12" spans="1:12" x14ac:dyDescent="0.2">
      <c r="B12" s="41" t="s">
        <v>165</v>
      </c>
      <c r="I12" s="1">
        <v>15</v>
      </c>
      <c r="J12" s="41">
        <v>10</v>
      </c>
      <c r="K12" s="1"/>
      <c r="L12" s="1"/>
    </row>
    <row r="13" spans="1:12" x14ac:dyDescent="0.2">
      <c r="B13" s="41" t="s">
        <v>252</v>
      </c>
      <c r="I13" s="1">
        <v>20</v>
      </c>
      <c r="K13" s="1"/>
      <c r="L13" s="1"/>
    </row>
    <row r="14" spans="1:12" x14ac:dyDescent="0.2">
      <c r="B14" s="41" t="s">
        <v>249</v>
      </c>
      <c r="I14" s="1">
        <v>25</v>
      </c>
      <c r="K14" s="1"/>
      <c r="L14" s="1"/>
    </row>
    <row r="15" spans="1:12" x14ac:dyDescent="0.2">
      <c r="B15" s="41" t="s">
        <v>250</v>
      </c>
      <c r="I15" s="1">
        <v>32</v>
      </c>
      <c r="K15" s="1"/>
      <c r="L15" s="1"/>
    </row>
    <row r="16" spans="1:12" x14ac:dyDescent="0.2">
      <c r="B16" s="41" t="s">
        <v>251</v>
      </c>
      <c r="I16" s="1">
        <v>40</v>
      </c>
      <c r="K16" s="1"/>
      <c r="L16" s="1"/>
    </row>
    <row r="17" spans="9:12" x14ac:dyDescent="0.2">
      <c r="I17" s="1">
        <v>50</v>
      </c>
      <c r="K17" s="1"/>
      <c r="L17" s="1"/>
    </row>
    <row r="18" spans="9:12" x14ac:dyDescent="0.2">
      <c r="I18" s="1">
        <v>65</v>
      </c>
      <c r="K18" s="1"/>
      <c r="L18" s="1"/>
    </row>
    <row r="19" spans="9:12" x14ac:dyDescent="0.2">
      <c r="I19" s="1">
        <v>80</v>
      </c>
      <c r="K19" s="1"/>
      <c r="L19" s="1"/>
    </row>
    <row r="20" spans="9:12" x14ac:dyDescent="0.2">
      <c r="I20" s="1">
        <v>100</v>
      </c>
      <c r="K20" s="1"/>
      <c r="L20" s="1"/>
    </row>
    <row r="21" spans="9:12" x14ac:dyDescent="0.2">
      <c r="I21" s="1">
        <v>125</v>
      </c>
      <c r="K21" s="1"/>
      <c r="L21" s="1"/>
    </row>
    <row r="22" spans="9:12" x14ac:dyDescent="0.2">
      <c r="I22" s="1">
        <v>150</v>
      </c>
      <c r="K22" s="1"/>
      <c r="L22" s="1"/>
    </row>
    <row r="23" spans="9:12" x14ac:dyDescent="0.2">
      <c r="I23" s="1">
        <v>200</v>
      </c>
      <c r="K23" s="1"/>
      <c r="L23" s="1"/>
    </row>
    <row r="24" spans="9:12" x14ac:dyDescent="0.2">
      <c r="I24" s="1">
        <v>250</v>
      </c>
      <c r="K24" s="1"/>
      <c r="L24" s="1"/>
    </row>
    <row r="25" spans="9:12" x14ac:dyDescent="0.2">
      <c r="I25" s="1">
        <v>300</v>
      </c>
      <c r="K25" s="1"/>
      <c r="L25" s="1"/>
    </row>
    <row r="26" spans="9:12" x14ac:dyDescent="0.2">
      <c r="I26" s="1">
        <v>350</v>
      </c>
      <c r="K26" s="1"/>
      <c r="L26" s="1"/>
    </row>
    <row r="27" spans="9:12" x14ac:dyDescent="0.2">
      <c r="I27" s="1">
        <v>400</v>
      </c>
      <c r="K27" s="1"/>
      <c r="L27" s="1"/>
    </row>
    <row r="28" spans="9:12" x14ac:dyDescent="0.2">
      <c r="I28" s="1">
        <v>450</v>
      </c>
    </row>
    <row r="29" spans="9:12" x14ac:dyDescent="0.2">
      <c r="I29" s="1">
        <v>500</v>
      </c>
    </row>
    <row r="30" spans="9:12" x14ac:dyDescent="0.2">
      <c r="I30" s="1">
        <v>600</v>
      </c>
    </row>
    <row r="31" spans="9:12" x14ac:dyDescent="0.2">
      <c r="I31" s="1">
        <v>700</v>
      </c>
    </row>
    <row r="32" spans="9:12" x14ac:dyDescent="0.2">
      <c r="I32" s="1">
        <v>800</v>
      </c>
    </row>
    <row r="33" spans="9:9" x14ac:dyDescent="0.2">
      <c r="I33" s="1">
        <v>900</v>
      </c>
    </row>
    <row r="34" spans="9:9" x14ac:dyDescent="0.2">
      <c r="I34" s="1">
        <v>1000</v>
      </c>
    </row>
    <row r="35" spans="9:9" x14ac:dyDescent="0.2">
      <c r="I35" s="1">
        <v>1100</v>
      </c>
    </row>
    <row r="36" spans="9:9" x14ac:dyDescent="0.2">
      <c r="I36" s="1">
        <v>1200</v>
      </c>
    </row>
    <row r="38" spans="9:9" x14ac:dyDescent="0.2">
      <c r="I38" s="41" t="s">
        <v>210</v>
      </c>
    </row>
    <row r="40" spans="9:9" x14ac:dyDescent="0.2">
      <c r="I40" s="1">
        <v>300</v>
      </c>
    </row>
    <row r="41" spans="9:9" x14ac:dyDescent="0.2">
      <c r="I41" s="1">
        <v>400</v>
      </c>
    </row>
    <row r="42" spans="9:9" x14ac:dyDescent="0.2">
      <c r="I42" s="1">
        <v>500</v>
      </c>
    </row>
    <row r="43" spans="9:9" x14ac:dyDescent="0.2">
      <c r="I43" s="1">
        <v>600</v>
      </c>
    </row>
    <row r="44" spans="9:9" x14ac:dyDescent="0.2">
      <c r="I44" s="1">
        <v>800</v>
      </c>
    </row>
    <row r="45" spans="9:9" x14ac:dyDescent="0.2">
      <c r="I45" s="1">
        <v>1000</v>
      </c>
    </row>
    <row r="46" spans="9:9" x14ac:dyDescent="0.2">
      <c r="I46" s="1">
        <v>1200</v>
      </c>
    </row>
    <row r="47" spans="9:9" x14ac:dyDescent="0.2">
      <c r="I47" s="1">
        <v>1400</v>
      </c>
    </row>
    <row r="48" spans="9:9" x14ac:dyDescent="0.2">
      <c r="I48" s="1">
        <v>1600</v>
      </c>
    </row>
    <row r="49" spans="9:9" x14ac:dyDescent="0.2">
      <c r="I49" s="1">
        <v>2000</v>
      </c>
    </row>
    <row r="64" spans="9:9" ht="11.25" customHeight="1" x14ac:dyDescent="0.2"/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D608B-A52D-40B2-A318-0F3987EC9295}">
  <sheetPr codeName="Sheet3"/>
  <dimension ref="A1:R180"/>
  <sheetViews>
    <sheetView showGridLines="0" zoomScaleNormal="100" zoomScaleSheetLayoutView="130" workbookViewId="0">
      <selection activeCell="B1" sqref="B1"/>
    </sheetView>
  </sheetViews>
  <sheetFormatPr defaultColWidth="9" defaultRowHeight="11.25" x14ac:dyDescent="0.15"/>
  <cols>
    <col min="1" max="7" width="4.75" style="2" customWidth="1"/>
    <col min="8" max="8" width="5.25" style="2" customWidth="1"/>
    <col min="9" max="18" width="4.75" style="2" customWidth="1"/>
    <col min="19" max="19" width="12.875" style="2" customWidth="1"/>
    <col min="20" max="16384" width="9" style="2"/>
  </cols>
  <sheetData>
    <row r="1" spans="1:18" x14ac:dyDescent="0.15">
      <c r="B1" s="115" t="s">
        <v>277</v>
      </c>
    </row>
    <row r="2" spans="1:18" x14ac:dyDescent="0.15">
      <c r="B2" s="115"/>
    </row>
    <row r="3" spans="1:18" ht="6" customHeight="1" x14ac:dyDescent="0.2">
      <c r="A3" s="21"/>
      <c r="C3" s="10"/>
      <c r="D3" s="10"/>
      <c r="E3" s="10"/>
      <c r="F3" s="22"/>
      <c r="G3" s="23"/>
      <c r="H3" s="20"/>
      <c r="I3" s="23"/>
      <c r="J3" s="20"/>
      <c r="K3" s="23"/>
      <c r="L3" s="20"/>
      <c r="M3" s="23"/>
      <c r="N3" s="20"/>
      <c r="O3" s="20"/>
      <c r="P3" s="23"/>
      <c r="Q3" s="24"/>
    </row>
    <row r="4" spans="1:18" s="4" customFormat="1" ht="15" customHeight="1" x14ac:dyDescent="0.2">
      <c r="B4" s="3" t="s">
        <v>269</v>
      </c>
      <c r="C4" s="10"/>
      <c r="D4" s="10"/>
      <c r="E4" s="10"/>
      <c r="F4" s="7"/>
      <c r="G4" s="10"/>
      <c r="H4" s="10"/>
      <c r="I4" s="10"/>
      <c r="J4" s="10"/>
      <c r="K4" s="10"/>
      <c r="L4" s="10"/>
      <c r="M4" s="10"/>
      <c r="N4" s="10"/>
      <c r="O4" s="10"/>
      <c r="P4" s="10"/>
      <c r="Q4" s="7"/>
      <c r="R4" s="8"/>
    </row>
    <row r="5" spans="1:18" s="4" customFormat="1" ht="6" customHeight="1" x14ac:dyDescent="0.2">
      <c r="B5" s="86"/>
      <c r="C5" s="86"/>
      <c r="D5" s="86"/>
      <c r="E5" s="86"/>
      <c r="F5" s="7"/>
      <c r="G5" s="86"/>
      <c r="H5" s="86"/>
      <c r="I5" s="86"/>
      <c r="J5" s="86"/>
      <c r="K5" s="86"/>
      <c r="L5" s="86"/>
      <c r="M5" s="86"/>
      <c r="N5" s="86"/>
      <c r="O5" s="86"/>
      <c r="P5" s="86"/>
      <c r="Q5" s="7"/>
      <c r="R5" s="8"/>
    </row>
    <row r="6" spans="1:18" s="4" customFormat="1" ht="15" customHeight="1" x14ac:dyDescent="0.2">
      <c r="A6" s="5"/>
      <c r="B6" s="222" t="s">
        <v>224</v>
      </c>
      <c r="C6" s="222"/>
      <c r="D6" s="222"/>
      <c r="E6" s="222"/>
      <c r="F6" s="222"/>
      <c r="G6" s="78" t="s">
        <v>225</v>
      </c>
      <c r="H6" s="26" t="s">
        <v>241</v>
      </c>
      <c r="I6" s="26"/>
      <c r="J6" s="27"/>
      <c r="K6" s="27"/>
      <c r="L6" s="27"/>
      <c r="M6" s="86"/>
      <c r="N6" s="86"/>
      <c r="P6" s="221"/>
      <c r="Q6" s="221"/>
      <c r="R6" s="8"/>
    </row>
    <row r="7" spans="1:18" s="8" customFormat="1" ht="15" customHeight="1" x14ac:dyDescent="0.2">
      <c r="B7" s="193" t="s">
        <v>155</v>
      </c>
      <c r="C7" s="193"/>
      <c r="D7" s="85"/>
      <c r="E7" s="14"/>
      <c r="F7" s="52"/>
      <c r="G7" s="85"/>
      <c r="H7" s="84"/>
      <c r="I7" s="84"/>
      <c r="J7" s="86"/>
      <c r="K7" s="86"/>
      <c r="L7" s="84"/>
      <c r="M7" s="84"/>
      <c r="N7" s="86"/>
      <c r="O7" s="86"/>
      <c r="P7" s="86"/>
      <c r="Q7" s="7"/>
    </row>
    <row r="8" spans="1:18" s="8" customFormat="1" ht="15" customHeight="1" x14ac:dyDescent="0.2">
      <c r="B8" s="14" t="s">
        <v>254</v>
      </c>
      <c r="C8" s="79"/>
      <c r="D8" s="85"/>
      <c r="E8" s="14" t="s">
        <v>253</v>
      </c>
      <c r="F8" s="52"/>
      <c r="G8" s="85"/>
      <c r="H8" s="84"/>
      <c r="I8" s="84" t="s">
        <v>239</v>
      </c>
      <c r="J8" s="86"/>
      <c r="K8" s="86"/>
      <c r="L8" s="84"/>
      <c r="M8" s="84" t="s">
        <v>242</v>
      </c>
      <c r="N8" s="86"/>
      <c r="O8" s="86"/>
      <c r="P8" s="86"/>
      <c r="Q8" s="7"/>
    </row>
    <row r="9" spans="1:18" s="8" customFormat="1" ht="6" customHeight="1" x14ac:dyDescent="0.2">
      <c r="B9" s="14"/>
      <c r="C9" s="28"/>
      <c r="D9" s="86"/>
      <c r="E9" s="86"/>
      <c r="F9" s="7"/>
      <c r="G9" s="86"/>
      <c r="H9" s="86"/>
      <c r="I9" s="86"/>
      <c r="J9" s="86"/>
      <c r="K9" s="86"/>
      <c r="L9" s="86"/>
      <c r="M9" s="86"/>
      <c r="N9" s="86"/>
      <c r="O9" s="86"/>
      <c r="P9" s="86"/>
      <c r="Q9" s="7"/>
    </row>
    <row r="10" spans="1:18" s="8" customFormat="1" ht="15" customHeight="1" x14ac:dyDescent="0.2">
      <c r="B10" s="172" t="s">
        <v>244</v>
      </c>
      <c r="C10" s="174"/>
      <c r="D10" s="7"/>
      <c r="E10" s="172" t="s">
        <v>244</v>
      </c>
      <c r="F10" s="173"/>
      <c r="G10" s="174"/>
      <c r="H10" s="7"/>
      <c r="I10" s="194" t="str">
        <f>IF(B10="","",IF(B10="Valitse","",IF(B10="Alitus","",IF(Hakemuslomake!G87="Sähkörata","Sähköradan ylitys",""))))</f>
        <v/>
      </c>
      <c r="J10" s="195"/>
      <c r="K10" s="196"/>
      <c r="L10" s="7"/>
      <c r="M10" s="194" t="str">
        <f>IF(I10="","",IF(I10="Ei sähkörata","","Tarve selvitettävä"))</f>
        <v/>
      </c>
      <c r="N10" s="195"/>
      <c r="O10" s="195"/>
      <c r="P10" s="196"/>
      <c r="Q10" s="96"/>
    </row>
    <row r="11" spans="1:18" s="4" customFormat="1" ht="6" customHeight="1" x14ac:dyDescent="0.2">
      <c r="C11" s="86"/>
      <c r="D11" s="86"/>
      <c r="E11" s="86"/>
      <c r="F11" s="7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7"/>
      <c r="R11" s="8"/>
    </row>
    <row r="12" spans="1:18" s="4" customFormat="1" ht="15" customHeight="1" x14ac:dyDescent="0.2">
      <c r="B12" s="29" t="s">
        <v>156</v>
      </c>
      <c r="C12" s="10"/>
      <c r="D12" s="10"/>
      <c r="E12" s="10"/>
      <c r="F12" s="7"/>
      <c r="G12" s="10"/>
      <c r="H12" s="30" t="s">
        <v>132</v>
      </c>
      <c r="I12" s="30"/>
      <c r="J12" s="30"/>
      <c r="K12" s="30"/>
      <c r="L12" s="30"/>
      <c r="M12" s="10"/>
      <c r="N12" s="10"/>
      <c r="O12" s="10"/>
      <c r="P12" s="221"/>
      <c r="Q12" s="221"/>
      <c r="R12" s="8"/>
    </row>
    <row r="13" spans="1:18" s="4" customFormat="1" ht="4.9000000000000004" customHeight="1" x14ac:dyDescent="0.2">
      <c r="B13" s="10"/>
      <c r="C13" s="10"/>
      <c r="D13" s="10"/>
      <c r="E13" s="10"/>
      <c r="F13" s="7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7"/>
      <c r="R13" s="8"/>
    </row>
    <row r="14" spans="1:18" s="4" customFormat="1" ht="15" customHeight="1" x14ac:dyDescent="0.2">
      <c r="B14" s="177"/>
      <c r="C14" s="191"/>
      <c r="D14" s="191"/>
      <c r="E14" s="191"/>
      <c r="F14" s="178"/>
      <c r="G14" s="10"/>
      <c r="H14" s="175"/>
      <c r="I14" s="192"/>
      <c r="J14" s="192"/>
      <c r="K14" s="192"/>
      <c r="L14" s="192"/>
      <c r="M14" s="192"/>
      <c r="N14" s="192"/>
      <c r="O14" s="192"/>
      <c r="P14" s="176"/>
      <c r="Q14" s="7"/>
      <c r="R14" s="8"/>
    </row>
    <row r="15" spans="1:18" s="4" customFormat="1" ht="6" customHeight="1" x14ac:dyDescent="0.2">
      <c r="C15" s="10"/>
      <c r="D15" s="10"/>
      <c r="E15" s="10"/>
      <c r="F15" s="7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7"/>
      <c r="R15" s="8"/>
    </row>
    <row r="16" spans="1:18" s="4" customFormat="1" ht="15" customHeight="1" x14ac:dyDescent="0.2">
      <c r="B16" s="3" t="s">
        <v>118</v>
      </c>
      <c r="C16" s="10"/>
      <c r="D16" s="10"/>
      <c r="E16" s="10"/>
      <c r="F16" s="7"/>
      <c r="H16" s="3" t="s">
        <v>157</v>
      </c>
      <c r="K16" s="10"/>
      <c r="L16" s="3"/>
      <c r="M16" s="10"/>
      <c r="N16" s="10"/>
      <c r="O16" s="10"/>
      <c r="P16" s="10"/>
      <c r="Q16" s="7"/>
      <c r="R16" s="8"/>
    </row>
    <row r="17" spans="2:18" s="4" customFormat="1" ht="4.9000000000000004" customHeight="1" x14ac:dyDescent="0.2"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7"/>
      <c r="R17" s="8"/>
    </row>
    <row r="18" spans="2:18" s="4" customFormat="1" ht="15" customHeight="1" x14ac:dyDescent="0.2">
      <c r="B18" s="172" t="s">
        <v>244</v>
      </c>
      <c r="C18" s="173"/>
      <c r="D18" s="173"/>
      <c r="E18" s="173"/>
      <c r="F18" s="174"/>
      <c r="G18" s="10"/>
      <c r="H18" s="175"/>
      <c r="I18" s="192"/>
      <c r="J18" s="192"/>
      <c r="K18" s="192"/>
      <c r="L18" s="192"/>
      <c r="M18" s="192"/>
      <c r="N18" s="192"/>
      <c r="O18" s="192"/>
      <c r="P18" s="176"/>
      <c r="Q18" s="7"/>
      <c r="R18" s="8"/>
    </row>
    <row r="19" spans="2:18" s="4" customFormat="1" ht="4.9000000000000004" customHeight="1" x14ac:dyDescent="0.2"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7"/>
      <c r="R19" s="8"/>
    </row>
    <row r="20" spans="2:18" s="4" customFormat="1" ht="15" customHeight="1" x14ac:dyDescent="0.2">
      <c r="B20" s="172" t="s">
        <v>244</v>
      </c>
      <c r="C20" s="173"/>
      <c r="D20" s="173"/>
      <c r="E20" s="173"/>
      <c r="F20" s="174"/>
      <c r="G20" s="10"/>
      <c r="H20" s="175"/>
      <c r="I20" s="192"/>
      <c r="J20" s="192"/>
      <c r="K20" s="192"/>
      <c r="L20" s="192"/>
      <c r="M20" s="192"/>
      <c r="N20" s="192"/>
      <c r="O20" s="192"/>
      <c r="P20" s="176"/>
      <c r="Q20" s="7"/>
      <c r="R20" s="8"/>
    </row>
    <row r="21" spans="2:18" s="4" customFormat="1" ht="4.9000000000000004" customHeight="1" x14ac:dyDescent="0.2">
      <c r="B21" s="217"/>
      <c r="C21" s="217"/>
      <c r="D21" s="217"/>
      <c r="E21" s="217"/>
      <c r="F21" s="217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7"/>
      <c r="R21" s="8"/>
    </row>
    <row r="22" spans="2:18" s="4" customFormat="1" ht="15" customHeight="1" x14ac:dyDescent="0.2">
      <c r="B22" s="172" t="s">
        <v>244</v>
      </c>
      <c r="C22" s="173"/>
      <c r="D22" s="173"/>
      <c r="E22" s="173"/>
      <c r="F22" s="174"/>
      <c r="G22" s="10"/>
      <c r="H22" s="175"/>
      <c r="I22" s="192"/>
      <c r="J22" s="192"/>
      <c r="K22" s="192"/>
      <c r="L22" s="192"/>
      <c r="M22" s="192"/>
      <c r="N22" s="192"/>
      <c r="O22" s="192"/>
      <c r="P22" s="176"/>
      <c r="Q22" s="7"/>
      <c r="R22" s="107"/>
    </row>
    <row r="23" spans="2:18" s="4" customFormat="1" ht="4.9000000000000004" customHeight="1" x14ac:dyDescent="0.2">
      <c r="B23" s="217"/>
      <c r="C23" s="217"/>
      <c r="D23" s="217"/>
      <c r="E23" s="217"/>
      <c r="F23" s="217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7"/>
      <c r="R23" s="8"/>
    </row>
    <row r="24" spans="2:18" s="4" customFormat="1" ht="15" customHeight="1" x14ac:dyDescent="0.2">
      <c r="B24" s="172" t="s">
        <v>244</v>
      </c>
      <c r="C24" s="173"/>
      <c r="D24" s="173"/>
      <c r="E24" s="173"/>
      <c r="F24" s="174"/>
      <c r="G24" s="10"/>
      <c r="H24" s="175"/>
      <c r="I24" s="192"/>
      <c r="J24" s="192"/>
      <c r="K24" s="192"/>
      <c r="L24" s="192"/>
      <c r="M24" s="192"/>
      <c r="N24" s="192"/>
      <c r="O24" s="192"/>
      <c r="P24" s="176"/>
      <c r="Q24" s="7"/>
      <c r="R24" s="8"/>
    </row>
    <row r="25" spans="2:18" s="4" customFormat="1" ht="6" customHeight="1" x14ac:dyDescent="0.2">
      <c r="B25" s="2"/>
      <c r="C25" s="2"/>
      <c r="D25" s="2"/>
      <c r="E25" s="2"/>
      <c r="F25" s="2"/>
      <c r="G25" s="2"/>
      <c r="H25" s="2"/>
      <c r="I25" s="38"/>
      <c r="J25" s="38"/>
      <c r="K25" s="2"/>
      <c r="M25" s="2"/>
      <c r="N25" s="2"/>
      <c r="O25" s="2"/>
      <c r="P25" s="2"/>
      <c r="Q25" s="2"/>
      <c r="R25" s="8"/>
    </row>
    <row r="26" spans="2:18" s="4" customFormat="1" ht="15" customHeight="1" x14ac:dyDescent="0.2">
      <c r="B26" s="2" t="s">
        <v>158</v>
      </c>
      <c r="C26" s="2"/>
      <c r="D26" s="2"/>
      <c r="E26" s="2"/>
      <c r="F26" s="2"/>
      <c r="G26" s="2"/>
      <c r="H26" s="213"/>
      <c r="I26" s="214"/>
      <c r="J26" s="215"/>
      <c r="K26" s="2" t="s">
        <v>133</v>
      </c>
      <c r="M26" s="2"/>
      <c r="N26" s="2"/>
      <c r="O26" s="2"/>
      <c r="P26" s="31"/>
      <c r="Q26" s="2"/>
      <c r="R26" s="8"/>
    </row>
    <row r="27" spans="2:18" s="4" customFormat="1" ht="6" customHeight="1" x14ac:dyDescent="0.2">
      <c r="B27" s="2"/>
      <c r="C27" s="2"/>
      <c r="D27" s="2"/>
      <c r="E27" s="2"/>
      <c r="F27" s="2"/>
      <c r="G27" s="2"/>
      <c r="H27" s="2"/>
      <c r="I27" s="32"/>
      <c r="J27" s="32"/>
      <c r="K27" s="2"/>
      <c r="L27" s="2"/>
      <c r="M27" s="2"/>
      <c r="N27" s="2"/>
      <c r="O27" s="2"/>
      <c r="P27" s="2"/>
      <c r="Q27" s="2"/>
      <c r="R27" s="8"/>
    </row>
    <row r="28" spans="2:18" s="4" customFormat="1" ht="15" customHeight="1" x14ac:dyDescent="0.2">
      <c r="B28" s="14" t="s">
        <v>165</v>
      </c>
      <c r="C28" s="33"/>
      <c r="D28" s="2"/>
      <c r="E28" s="2"/>
      <c r="F28" s="2"/>
      <c r="G28" s="2"/>
      <c r="H28" s="42" t="s">
        <v>215</v>
      </c>
      <c r="I28" s="34"/>
      <c r="J28" s="34"/>
      <c r="K28" s="2"/>
      <c r="L28" s="42" t="s">
        <v>135</v>
      </c>
      <c r="M28" s="2"/>
      <c r="N28" s="2"/>
      <c r="O28" s="42" t="s">
        <v>169</v>
      </c>
      <c r="P28" s="2"/>
      <c r="Q28" s="2"/>
      <c r="R28" s="8"/>
    </row>
    <row r="29" spans="2:18" s="4" customFormat="1" ht="4.9000000000000004" customHeight="1" x14ac:dyDescent="0.2"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7"/>
      <c r="R29" s="8"/>
    </row>
    <row r="30" spans="2:18" s="4" customFormat="1" ht="15" customHeight="1" x14ac:dyDescent="0.2">
      <c r="B30" s="172" t="s">
        <v>244</v>
      </c>
      <c r="C30" s="173"/>
      <c r="D30" s="173"/>
      <c r="E30" s="173"/>
      <c r="F30" s="174"/>
      <c r="G30" s="10"/>
      <c r="H30" s="172" t="s">
        <v>244</v>
      </c>
      <c r="I30" s="173"/>
      <c r="J30" s="174"/>
      <c r="K30" s="12"/>
      <c r="L30" s="202"/>
      <c r="M30" s="203"/>
      <c r="N30" s="45"/>
      <c r="O30" s="202"/>
      <c r="P30" s="203"/>
      <c r="Q30" s="7"/>
      <c r="R30" s="8"/>
    </row>
    <row r="31" spans="2:18" s="4" customFormat="1" ht="4.9000000000000004" customHeight="1" x14ac:dyDescent="0.2">
      <c r="G31" s="10"/>
      <c r="H31" s="10"/>
      <c r="I31" s="10"/>
      <c r="J31" s="10"/>
      <c r="K31" s="10"/>
      <c r="L31" s="45"/>
      <c r="M31" s="45"/>
      <c r="N31" s="45"/>
      <c r="O31" s="45"/>
      <c r="P31" s="45"/>
      <c r="Q31" s="7"/>
      <c r="R31" s="8"/>
    </row>
    <row r="32" spans="2:18" s="4" customFormat="1" ht="15" customHeight="1" x14ac:dyDescent="0.2">
      <c r="B32" s="172" t="s">
        <v>244</v>
      </c>
      <c r="C32" s="173"/>
      <c r="D32" s="173"/>
      <c r="E32" s="173"/>
      <c r="F32" s="174"/>
      <c r="G32" s="10"/>
      <c r="H32" s="172" t="s">
        <v>244</v>
      </c>
      <c r="I32" s="173"/>
      <c r="J32" s="174"/>
      <c r="K32" s="12"/>
      <c r="L32" s="202"/>
      <c r="M32" s="203"/>
      <c r="N32" s="45"/>
      <c r="O32" s="202"/>
      <c r="P32" s="203"/>
      <c r="Q32" s="7"/>
      <c r="R32" s="8"/>
    </row>
    <row r="33" spans="2:18" s="4" customFormat="1" ht="4.9000000000000004" customHeight="1" x14ac:dyDescent="0.2">
      <c r="B33" s="217"/>
      <c r="C33" s="217"/>
      <c r="D33" s="217"/>
      <c r="E33" s="217"/>
      <c r="F33" s="217"/>
      <c r="G33" s="10"/>
      <c r="H33" s="10"/>
      <c r="I33" s="10"/>
      <c r="J33" s="10"/>
      <c r="K33" s="10"/>
      <c r="L33" s="45"/>
      <c r="M33" s="45"/>
      <c r="N33" s="45"/>
      <c r="O33" s="45"/>
      <c r="P33" s="45"/>
      <c r="Q33" s="7"/>
      <c r="R33" s="8"/>
    </row>
    <row r="34" spans="2:18" s="4" customFormat="1" ht="15" customHeight="1" x14ac:dyDescent="0.2">
      <c r="B34" s="172" t="s">
        <v>244</v>
      </c>
      <c r="C34" s="173"/>
      <c r="D34" s="173"/>
      <c r="E34" s="173"/>
      <c r="F34" s="174"/>
      <c r="G34" s="10"/>
      <c r="H34" s="172" t="s">
        <v>244</v>
      </c>
      <c r="I34" s="173"/>
      <c r="J34" s="174"/>
      <c r="K34" s="12"/>
      <c r="L34" s="202"/>
      <c r="M34" s="203"/>
      <c r="N34" s="45"/>
      <c r="O34" s="202"/>
      <c r="P34" s="203"/>
      <c r="Q34" s="7"/>
      <c r="R34" s="8"/>
    </row>
    <row r="35" spans="2:18" s="4" customFormat="1" ht="4.9000000000000004" customHeight="1" x14ac:dyDescent="0.2">
      <c r="B35" s="217"/>
      <c r="C35" s="217"/>
      <c r="D35" s="217"/>
      <c r="E35" s="217"/>
      <c r="F35" s="217"/>
      <c r="G35" s="10"/>
      <c r="H35" s="10"/>
      <c r="I35" s="10"/>
      <c r="J35" s="10"/>
      <c r="K35" s="10"/>
      <c r="L35" s="45"/>
      <c r="M35" s="45"/>
      <c r="N35" s="45"/>
      <c r="O35" s="45"/>
      <c r="P35" s="45"/>
      <c r="Q35" s="7"/>
      <c r="R35" s="8"/>
    </row>
    <row r="36" spans="2:18" s="4" customFormat="1" ht="15" customHeight="1" x14ac:dyDescent="0.2">
      <c r="B36" s="172" t="s">
        <v>244</v>
      </c>
      <c r="C36" s="173"/>
      <c r="D36" s="173"/>
      <c r="E36" s="173"/>
      <c r="F36" s="174"/>
      <c r="G36" s="10"/>
      <c r="H36" s="172" t="s">
        <v>244</v>
      </c>
      <c r="I36" s="173"/>
      <c r="J36" s="174"/>
      <c r="K36" s="12"/>
      <c r="L36" s="202"/>
      <c r="M36" s="203"/>
      <c r="N36" s="45"/>
      <c r="O36" s="202"/>
      <c r="P36" s="203"/>
      <c r="Q36" s="7"/>
      <c r="R36" s="8"/>
    </row>
    <row r="37" spans="2:18" s="4" customFormat="1" ht="6" customHeight="1" x14ac:dyDescent="0.2">
      <c r="B37" s="35"/>
      <c r="C37" s="2"/>
      <c r="D37" s="2"/>
      <c r="E37" s="2"/>
      <c r="F37" s="2"/>
      <c r="G37" s="2"/>
      <c r="H37" s="2"/>
      <c r="I37" s="34"/>
      <c r="J37" s="34"/>
      <c r="K37" s="2"/>
      <c r="L37" s="2"/>
      <c r="M37" s="2"/>
      <c r="N37" s="2"/>
      <c r="O37" s="2"/>
      <c r="P37" s="2"/>
      <c r="Q37" s="2"/>
      <c r="R37" s="8"/>
    </row>
    <row r="38" spans="2:18" s="4" customFormat="1" ht="15" customHeight="1" x14ac:dyDescent="0.2">
      <c r="B38" s="14" t="s">
        <v>255</v>
      </c>
      <c r="C38" s="2"/>
      <c r="D38" s="2"/>
      <c r="E38" s="2"/>
      <c r="F38" s="2"/>
      <c r="G38" s="2"/>
      <c r="H38" s="2"/>
      <c r="I38" s="34"/>
      <c r="J38" s="34"/>
      <c r="K38" s="2"/>
      <c r="L38" s="2"/>
      <c r="M38" s="2"/>
      <c r="N38" s="2"/>
      <c r="O38" s="2"/>
      <c r="P38" s="2"/>
      <c r="Q38" s="2"/>
      <c r="R38" s="8"/>
    </row>
    <row r="39" spans="2:18" s="4" customFormat="1" ht="9.9499999999999993" customHeight="1" x14ac:dyDescent="0.2">
      <c r="B39" s="14"/>
      <c r="C39" s="2"/>
      <c r="D39" s="2"/>
      <c r="E39" s="2"/>
      <c r="F39" s="2"/>
      <c r="G39" s="2"/>
      <c r="H39" s="2"/>
      <c r="I39" s="34"/>
      <c r="J39" s="34"/>
      <c r="K39" s="2"/>
      <c r="L39" s="2"/>
      <c r="M39" s="2"/>
      <c r="N39" s="2"/>
      <c r="O39" s="2"/>
      <c r="P39" s="2"/>
      <c r="Q39" s="2"/>
      <c r="R39" s="8"/>
    </row>
    <row r="40" spans="2:18" s="4" customFormat="1" ht="15" customHeight="1" x14ac:dyDescent="0.2">
      <c r="B40" s="172"/>
      <c r="C40" s="173"/>
      <c r="D40" s="173"/>
      <c r="E40" s="173"/>
      <c r="F40" s="174"/>
      <c r="G40" s="2"/>
      <c r="H40" s="2"/>
      <c r="I40" s="34"/>
      <c r="J40" s="34"/>
      <c r="K40" s="2"/>
      <c r="L40" s="2"/>
      <c r="M40" s="2"/>
      <c r="N40" s="2"/>
      <c r="O40" s="2"/>
      <c r="P40" s="2"/>
      <c r="Q40" s="2"/>
      <c r="R40" s="8"/>
    </row>
    <row r="41" spans="2:18" s="4" customFormat="1" ht="6" customHeight="1" x14ac:dyDescent="0.2">
      <c r="B41" s="2"/>
      <c r="C41" s="2"/>
      <c r="D41" s="2"/>
      <c r="E41" s="2"/>
      <c r="F41" s="2"/>
      <c r="G41" s="2"/>
      <c r="H41" s="2"/>
      <c r="I41" s="34"/>
      <c r="J41" s="34"/>
      <c r="K41" s="2"/>
      <c r="L41" s="2"/>
      <c r="M41" s="2"/>
      <c r="N41" s="2"/>
      <c r="O41" s="2"/>
      <c r="P41" s="2"/>
      <c r="Q41" s="2"/>
      <c r="R41" s="8"/>
    </row>
    <row r="42" spans="2:18" s="4" customFormat="1" ht="15" customHeight="1" x14ac:dyDescent="0.2">
      <c r="B42" s="2" t="s">
        <v>246</v>
      </c>
      <c r="C42" s="2"/>
      <c r="D42" s="2"/>
      <c r="E42" s="2"/>
      <c r="F42" s="2"/>
      <c r="G42" s="2"/>
      <c r="H42" s="2"/>
      <c r="I42" s="38"/>
      <c r="J42" s="38"/>
      <c r="K42" s="2"/>
      <c r="L42" s="2"/>
      <c r="M42" s="2"/>
      <c r="N42" s="2"/>
      <c r="O42" s="2"/>
      <c r="P42" s="2"/>
      <c r="Q42" s="2"/>
      <c r="R42" s="8"/>
    </row>
    <row r="43" spans="2:18" s="4" customFormat="1" ht="15" customHeight="1" x14ac:dyDescent="0.2">
      <c r="B43" s="204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6"/>
      <c r="Q43" s="2"/>
      <c r="R43" s="8"/>
    </row>
    <row r="44" spans="2:18" s="4" customFormat="1" ht="15" customHeight="1" x14ac:dyDescent="0.2">
      <c r="B44" s="207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9"/>
      <c r="Q44" s="2"/>
      <c r="R44" s="8"/>
    </row>
    <row r="45" spans="2:18" s="4" customFormat="1" ht="15" customHeight="1" x14ac:dyDescent="0.2">
      <c r="B45" s="207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9"/>
      <c r="Q45" s="2"/>
      <c r="R45" s="8"/>
    </row>
    <row r="46" spans="2:18" s="4" customFormat="1" ht="15" customHeight="1" x14ac:dyDescent="0.2">
      <c r="B46" s="207"/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9"/>
      <c r="Q46" s="2"/>
      <c r="R46" s="8"/>
    </row>
    <row r="47" spans="2:18" s="4" customFormat="1" ht="15" customHeight="1" x14ac:dyDescent="0.2">
      <c r="B47" s="210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2"/>
      <c r="Q47" s="2"/>
      <c r="R47" s="8"/>
    </row>
    <row r="48" spans="2:18" s="4" customFormat="1" ht="13.15" customHeight="1" x14ac:dyDescent="0.2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2"/>
      <c r="R48" s="8"/>
    </row>
    <row r="49" spans="2:18" s="4" customFormat="1" ht="13.15" customHeight="1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2"/>
      <c r="R49" s="8"/>
    </row>
    <row r="50" spans="2:18" s="4" customFormat="1" ht="13.15" customHeight="1" x14ac:dyDescent="0.2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2"/>
      <c r="R50" s="8"/>
    </row>
    <row r="51" spans="2:18" s="4" customFormat="1" ht="13.15" customHeight="1" x14ac:dyDescent="0.2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2"/>
      <c r="R51" s="8"/>
    </row>
    <row r="52" spans="2:18" s="4" customFormat="1" ht="13.15" customHeight="1" x14ac:dyDescent="0.2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2"/>
      <c r="R52" s="8"/>
    </row>
    <row r="53" spans="2:18" s="4" customFormat="1" ht="13.15" customHeight="1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2"/>
      <c r="R53" s="8"/>
    </row>
    <row r="54" spans="2:18" s="4" customFormat="1" ht="13.15" customHeight="1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2"/>
      <c r="R54" s="8"/>
    </row>
    <row r="55" spans="2:18" s="4" customFormat="1" ht="13.15" customHeight="1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2"/>
      <c r="R55" s="8"/>
    </row>
    <row r="56" spans="2:18" s="4" customFormat="1" ht="13.15" customHeight="1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2"/>
      <c r="R56" s="8"/>
    </row>
    <row r="57" spans="2:18" s="4" customFormat="1" ht="13.15" customHeight="1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2"/>
      <c r="R57" s="8"/>
    </row>
    <row r="58" spans="2:18" s="4" customFormat="1" ht="13.15" customHeight="1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2"/>
      <c r="R58" s="8"/>
    </row>
    <row r="59" spans="2:18" s="4" customFormat="1" ht="13.15" customHeight="1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2"/>
      <c r="R59" s="8"/>
    </row>
    <row r="60" spans="2:18" s="4" customFormat="1" ht="13.15" customHeight="1" x14ac:dyDescent="0.2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2"/>
      <c r="R60" s="8"/>
    </row>
    <row r="61" spans="2:18" s="4" customFormat="1" ht="13.15" customHeight="1" x14ac:dyDescent="0.2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2"/>
      <c r="R61" s="8"/>
    </row>
    <row r="62" spans="2:18" s="4" customFormat="1" ht="13.15" customHeight="1" x14ac:dyDescent="0.2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2"/>
      <c r="R62" s="8"/>
    </row>
    <row r="63" spans="2:18" s="4" customFormat="1" ht="13.15" customHeight="1" x14ac:dyDescent="0.2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2"/>
      <c r="R63" s="8"/>
    </row>
    <row r="64" spans="2:18" s="4" customFormat="1" ht="13.15" customHeight="1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2"/>
      <c r="R64" s="8"/>
    </row>
    <row r="65" spans="2:18" s="4" customFormat="1" ht="13.15" customHeight="1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2"/>
      <c r="R65" s="8"/>
    </row>
    <row r="66" spans="2:18" s="8" customFormat="1" ht="13.15" customHeight="1" x14ac:dyDescent="0.2">
      <c r="B66" s="193" t="s">
        <v>159</v>
      </c>
      <c r="C66" s="193"/>
      <c r="D66" s="193"/>
      <c r="E66" s="193"/>
      <c r="F66" s="193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7"/>
    </row>
    <row r="67" spans="2:18" s="4" customFormat="1" ht="4.9000000000000004" customHeight="1" x14ac:dyDescent="0.2">
      <c r="B67" s="218"/>
      <c r="C67" s="218"/>
      <c r="D67" s="218"/>
      <c r="E67" s="218"/>
      <c r="F67" s="218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7"/>
      <c r="R67" s="8"/>
    </row>
    <row r="68" spans="2:18" s="4" customFormat="1" ht="13.15" customHeight="1" x14ac:dyDescent="0.2">
      <c r="B68" s="3" t="s">
        <v>118</v>
      </c>
      <c r="C68" s="10"/>
      <c r="D68" s="10"/>
      <c r="E68" s="10"/>
      <c r="F68" s="7"/>
      <c r="H68" s="3" t="s">
        <v>157</v>
      </c>
      <c r="K68" s="10"/>
      <c r="L68" s="3"/>
      <c r="M68" s="10"/>
      <c r="N68" s="10"/>
      <c r="O68" s="10"/>
      <c r="P68" s="10"/>
      <c r="Q68" s="7"/>
      <c r="R68" s="8"/>
    </row>
    <row r="69" spans="2:18" s="4" customFormat="1" ht="4.9000000000000004" customHeight="1" x14ac:dyDescent="0.2"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7"/>
      <c r="R69" s="8"/>
    </row>
    <row r="70" spans="2:18" s="4" customFormat="1" ht="13.15" customHeight="1" x14ac:dyDescent="0.2">
      <c r="B70" s="172" t="s">
        <v>244</v>
      </c>
      <c r="C70" s="173"/>
      <c r="D70" s="173"/>
      <c r="E70" s="173"/>
      <c r="F70" s="174"/>
      <c r="G70" s="10"/>
      <c r="H70" s="175"/>
      <c r="I70" s="192"/>
      <c r="J70" s="192"/>
      <c r="K70" s="192"/>
      <c r="L70" s="192"/>
      <c r="M70" s="192"/>
      <c r="N70" s="192"/>
      <c r="O70" s="192"/>
      <c r="P70" s="176"/>
      <c r="Q70" s="7"/>
      <c r="R70" s="8"/>
    </row>
    <row r="71" spans="2:18" s="4" customFormat="1" ht="4.9000000000000004" customHeight="1" x14ac:dyDescent="0.2"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7"/>
      <c r="R71" s="8"/>
    </row>
    <row r="72" spans="2:18" s="4" customFormat="1" ht="13.15" customHeight="1" x14ac:dyDescent="0.2">
      <c r="B72" s="172" t="s">
        <v>244</v>
      </c>
      <c r="C72" s="173"/>
      <c r="D72" s="173"/>
      <c r="E72" s="173"/>
      <c r="F72" s="174"/>
      <c r="G72" s="10"/>
      <c r="H72" s="175"/>
      <c r="I72" s="192"/>
      <c r="J72" s="192"/>
      <c r="K72" s="192"/>
      <c r="L72" s="192"/>
      <c r="M72" s="192"/>
      <c r="N72" s="192"/>
      <c r="O72" s="192"/>
      <c r="P72" s="176"/>
      <c r="Q72" s="7"/>
      <c r="R72" s="8"/>
    </row>
    <row r="73" spans="2:18" s="4" customFormat="1" ht="4.9000000000000004" customHeight="1" x14ac:dyDescent="0.2">
      <c r="B73" s="217"/>
      <c r="C73" s="217"/>
      <c r="D73" s="217"/>
      <c r="E73" s="217"/>
      <c r="F73" s="217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7"/>
      <c r="R73" s="8"/>
    </row>
    <row r="74" spans="2:18" s="4" customFormat="1" ht="13.15" customHeight="1" x14ac:dyDescent="0.2">
      <c r="B74" s="172" t="s">
        <v>244</v>
      </c>
      <c r="C74" s="173"/>
      <c r="D74" s="173"/>
      <c r="E74" s="173"/>
      <c r="F74" s="174"/>
      <c r="G74" s="10"/>
      <c r="H74" s="175"/>
      <c r="I74" s="192"/>
      <c r="J74" s="192"/>
      <c r="K74" s="192"/>
      <c r="L74" s="192"/>
      <c r="M74" s="192"/>
      <c r="N74" s="192"/>
      <c r="O74" s="192"/>
      <c r="P74" s="176"/>
      <c r="Q74" s="7"/>
      <c r="R74" s="8"/>
    </row>
    <row r="75" spans="2:18" s="4" customFormat="1" ht="4.9000000000000004" customHeight="1" x14ac:dyDescent="0.2">
      <c r="B75" s="217"/>
      <c r="C75" s="217"/>
      <c r="D75" s="217"/>
      <c r="E75" s="217"/>
      <c r="F75" s="217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7"/>
      <c r="R75" s="8"/>
    </row>
    <row r="76" spans="2:18" s="4" customFormat="1" ht="13.15" customHeight="1" x14ac:dyDescent="0.2">
      <c r="B76" s="172" t="s">
        <v>244</v>
      </c>
      <c r="C76" s="173"/>
      <c r="D76" s="173"/>
      <c r="E76" s="173"/>
      <c r="F76" s="174"/>
      <c r="G76" s="10"/>
      <c r="H76" s="175"/>
      <c r="I76" s="192"/>
      <c r="J76" s="192"/>
      <c r="K76" s="192"/>
      <c r="L76" s="192"/>
      <c r="M76" s="192"/>
      <c r="N76" s="192"/>
      <c r="O76" s="192"/>
      <c r="P76" s="176"/>
      <c r="Q76" s="7"/>
      <c r="R76" s="8"/>
    </row>
    <row r="77" spans="2:18" s="4" customFormat="1" ht="15" customHeight="1" x14ac:dyDescent="0.2">
      <c r="B77" s="10"/>
      <c r="C77" s="10"/>
      <c r="D77" s="10"/>
      <c r="E77" s="10"/>
      <c r="F77" s="10"/>
      <c r="G77" s="10"/>
      <c r="H77" s="10"/>
      <c r="I77" s="10"/>
      <c r="J77" s="10"/>
      <c r="K77" s="12"/>
      <c r="L77" s="10"/>
      <c r="M77" s="10"/>
      <c r="N77" s="10"/>
      <c r="O77" s="10"/>
      <c r="P77" s="10"/>
      <c r="Q77" s="7"/>
      <c r="R77" s="8"/>
    </row>
    <row r="78" spans="2:18" s="4" customFormat="1" ht="13.15" customHeight="1" x14ac:dyDescent="0.2">
      <c r="B78" s="177"/>
      <c r="C78" s="191"/>
      <c r="D78" s="191"/>
      <c r="E78" s="191"/>
      <c r="F78" s="178"/>
      <c r="G78" s="10"/>
      <c r="H78" s="175"/>
      <c r="I78" s="192"/>
      <c r="J78" s="192"/>
      <c r="K78" s="192"/>
      <c r="L78" s="192"/>
      <c r="M78" s="192"/>
      <c r="N78" s="192"/>
      <c r="O78" s="192"/>
      <c r="P78" s="176"/>
      <c r="Q78" s="7"/>
      <c r="R78" s="8"/>
    </row>
    <row r="79" spans="2:18" s="4" customFormat="1" ht="13.15" customHeight="1" x14ac:dyDescent="0.2">
      <c r="B79" s="36" t="s">
        <v>160</v>
      </c>
      <c r="C79" s="10"/>
      <c r="D79" s="10"/>
      <c r="E79" s="10"/>
      <c r="F79" s="7"/>
      <c r="G79" s="10"/>
      <c r="H79" s="220" t="s">
        <v>132</v>
      </c>
      <c r="I79" s="220"/>
      <c r="J79" s="220"/>
      <c r="K79" s="220"/>
      <c r="L79" s="220"/>
      <c r="M79" s="10"/>
      <c r="N79" s="10"/>
      <c r="O79" s="10"/>
      <c r="P79" s="10"/>
      <c r="Q79" s="7"/>
      <c r="R79" s="8"/>
    </row>
    <row r="80" spans="2:18" s="4" customFormat="1" ht="6" customHeight="1" x14ac:dyDescent="0.2">
      <c r="B80" s="36"/>
      <c r="C80" s="10"/>
      <c r="D80" s="10"/>
      <c r="E80" s="10"/>
      <c r="F80" s="7"/>
      <c r="G80" s="10"/>
      <c r="H80" s="37"/>
      <c r="I80" s="37"/>
      <c r="J80" s="37"/>
      <c r="K80" s="37"/>
      <c r="L80" s="37"/>
      <c r="M80" s="10"/>
      <c r="N80" s="10"/>
      <c r="O80" s="10"/>
      <c r="P80" s="10"/>
      <c r="Q80" s="7"/>
      <c r="R80" s="8"/>
    </row>
    <row r="81" spans="2:18" s="4" customFormat="1" ht="13.15" customHeight="1" x14ac:dyDescent="0.2">
      <c r="B81" s="177"/>
      <c r="C81" s="191"/>
      <c r="D81" s="191"/>
      <c r="E81" s="191"/>
      <c r="F81" s="178"/>
      <c r="G81" s="10"/>
      <c r="H81" s="175"/>
      <c r="I81" s="192"/>
      <c r="J81" s="192"/>
      <c r="K81" s="192"/>
      <c r="L81" s="192"/>
      <c r="M81" s="192"/>
      <c r="N81" s="192"/>
      <c r="O81" s="192"/>
      <c r="P81" s="176"/>
      <c r="Q81" s="7"/>
      <c r="R81" s="8"/>
    </row>
    <row r="82" spans="2:18" s="4" customFormat="1" ht="13.15" customHeight="1" x14ac:dyDescent="0.2">
      <c r="B82" s="36" t="s">
        <v>161</v>
      </c>
      <c r="C82" s="10"/>
      <c r="D82" s="10"/>
      <c r="E82" s="10"/>
      <c r="F82" s="7"/>
      <c r="G82" s="10"/>
      <c r="H82" s="220" t="s">
        <v>132</v>
      </c>
      <c r="I82" s="220"/>
      <c r="J82" s="220"/>
      <c r="K82" s="220"/>
      <c r="L82" s="220"/>
      <c r="M82" s="10"/>
      <c r="N82" s="10"/>
      <c r="O82" s="10"/>
      <c r="P82" s="10"/>
      <c r="Q82" s="7"/>
      <c r="R82" s="8"/>
    </row>
    <row r="83" spans="2:18" s="4" customFormat="1" ht="6" customHeight="1" x14ac:dyDescent="0.2">
      <c r="B83" s="10"/>
      <c r="C83" s="10"/>
      <c r="D83" s="10"/>
      <c r="E83" s="10"/>
      <c r="F83" s="7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7"/>
      <c r="R83" s="8"/>
    </row>
    <row r="84" spans="2:18" s="4" customFormat="1" ht="13.15" customHeight="1" x14ac:dyDescent="0.2">
      <c r="B84" s="2" t="s">
        <v>166</v>
      </c>
      <c r="C84" s="2"/>
      <c r="D84" s="2"/>
      <c r="E84" s="2"/>
      <c r="F84" s="2"/>
      <c r="G84" s="2"/>
      <c r="H84" s="213"/>
      <c r="I84" s="214"/>
      <c r="J84" s="215"/>
      <c r="K84" s="2" t="s">
        <v>133</v>
      </c>
      <c r="M84" s="2"/>
      <c r="N84" s="2"/>
      <c r="O84" s="2"/>
      <c r="P84" s="31"/>
      <c r="Q84" s="2"/>
      <c r="R84" s="8"/>
    </row>
    <row r="85" spans="2:18" s="4" customFormat="1" ht="4.9000000000000004" customHeight="1" x14ac:dyDescent="0.2">
      <c r="B85" s="2"/>
      <c r="C85" s="2"/>
      <c r="D85" s="2"/>
      <c r="E85" s="2"/>
      <c r="F85" s="2"/>
      <c r="G85" s="2"/>
      <c r="H85" s="2"/>
      <c r="I85" s="34"/>
      <c r="J85" s="34"/>
      <c r="K85" s="2"/>
      <c r="L85" s="2"/>
      <c r="M85" s="2"/>
      <c r="N85" s="2"/>
      <c r="O85" s="2"/>
      <c r="P85" s="2"/>
      <c r="Q85" s="2"/>
      <c r="R85" s="8"/>
    </row>
    <row r="86" spans="2:18" s="4" customFormat="1" ht="12" customHeight="1" x14ac:dyDescent="0.2">
      <c r="B86" s="14" t="s">
        <v>205</v>
      </c>
      <c r="C86" s="2"/>
      <c r="D86" s="2"/>
      <c r="E86" s="2"/>
      <c r="F86" s="2"/>
      <c r="G86" s="2"/>
      <c r="H86" s="42" t="s">
        <v>169</v>
      </c>
      <c r="I86" s="34"/>
      <c r="J86" s="34"/>
      <c r="K86" s="2"/>
      <c r="L86" s="2"/>
      <c r="M86" s="2"/>
      <c r="N86" s="2"/>
      <c r="O86" s="2"/>
      <c r="P86" s="2"/>
      <c r="Q86" s="2"/>
      <c r="R86" s="8"/>
    </row>
    <row r="87" spans="2:18" s="4" customFormat="1" ht="6" customHeight="1" x14ac:dyDescent="0.2">
      <c r="B87" s="14"/>
      <c r="C87" s="2"/>
      <c r="D87" s="2"/>
      <c r="E87" s="2"/>
      <c r="F87" s="2"/>
      <c r="G87" s="2"/>
      <c r="H87" s="2"/>
      <c r="I87" s="34"/>
      <c r="J87" s="34"/>
      <c r="K87" s="2"/>
      <c r="L87" s="2"/>
      <c r="M87" s="2"/>
      <c r="N87" s="2"/>
      <c r="O87" s="2"/>
      <c r="P87" s="2"/>
      <c r="Q87" s="2"/>
      <c r="R87" s="8"/>
    </row>
    <row r="88" spans="2:18" s="4" customFormat="1" ht="12" customHeight="1" x14ac:dyDescent="0.2">
      <c r="B88" s="172" t="s">
        <v>244</v>
      </c>
      <c r="C88" s="173"/>
      <c r="D88" s="173"/>
      <c r="E88" s="173"/>
      <c r="F88" s="174"/>
      <c r="G88" s="2"/>
      <c r="H88" s="202"/>
      <c r="I88" s="203"/>
      <c r="J88" s="34"/>
      <c r="K88" s="2"/>
      <c r="L88" s="2"/>
      <c r="M88" s="2"/>
      <c r="N88" s="2"/>
      <c r="O88" s="2"/>
      <c r="P88" s="2"/>
      <c r="Q88" s="2"/>
      <c r="R88" s="8"/>
    </row>
    <row r="89" spans="2:18" s="4" customFormat="1" ht="6" customHeight="1" x14ac:dyDescent="0.2">
      <c r="B89" s="14"/>
      <c r="C89" s="2"/>
      <c r="D89" s="2"/>
      <c r="E89" s="2"/>
      <c r="F89" s="2"/>
      <c r="G89" s="2"/>
      <c r="H89" s="44"/>
      <c r="I89" s="83"/>
      <c r="J89" s="34"/>
      <c r="K89" s="2"/>
      <c r="L89" s="2"/>
      <c r="M89" s="2"/>
      <c r="N89" s="2"/>
      <c r="O89" s="2"/>
      <c r="P89" s="2"/>
      <c r="Q89" s="2"/>
      <c r="R89" s="8"/>
    </row>
    <row r="90" spans="2:18" s="4" customFormat="1" ht="12" customHeight="1" x14ac:dyDescent="0.2">
      <c r="B90" s="172" t="s">
        <v>244</v>
      </c>
      <c r="C90" s="173"/>
      <c r="D90" s="173"/>
      <c r="E90" s="173"/>
      <c r="F90" s="174"/>
      <c r="G90" s="2"/>
      <c r="H90" s="202"/>
      <c r="I90" s="203"/>
      <c r="J90" s="34"/>
      <c r="K90" s="2"/>
      <c r="L90" s="2"/>
      <c r="M90" s="2"/>
      <c r="N90" s="2"/>
      <c r="O90" s="2"/>
      <c r="P90" s="2"/>
      <c r="Q90" s="2"/>
      <c r="R90" s="8"/>
    </row>
    <row r="91" spans="2:18" s="4" customFormat="1" ht="6" customHeight="1" x14ac:dyDescent="0.2">
      <c r="B91" s="14"/>
      <c r="C91" s="2"/>
      <c r="D91" s="2"/>
      <c r="E91" s="2"/>
      <c r="F91" s="2"/>
      <c r="G91" s="2"/>
      <c r="H91" s="44"/>
      <c r="I91" s="83"/>
      <c r="J91" s="34"/>
      <c r="K91" s="2"/>
      <c r="L91" s="2"/>
      <c r="M91" s="2"/>
      <c r="N91" s="2"/>
      <c r="O91" s="2"/>
      <c r="P91" s="2"/>
      <c r="Q91" s="2"/>
      <c r="R91" s="8"/>
    </row>
    <row r="92" spans="2:18" s="4" customFormat="1" ht="12" customHeight="1" x14ac:dyDescent="0.2">
      <c r="B92" s="172" t="s">
        <v>244</v>
      </c>
      <c r="C92" s="173"/>
      <c r="D92" s="173"/>
      <c r="E92" s="173"/>
      <c r="F92" s="174"/>
      <c r="G92" s="2"/>
      <c r="H92" s="202"/>
      <c r="I92" s="203"/>
      <c r="J92" s="34"/>
      <c r="K92" s="2"/>
      <c r="L92" s="2"/>
      <c r="M92" s="2"/>
      <c r="N92" s="2"/>
      <c r="O92" s="2"/>
      <c r="P92" s="2"/>
      <c r="Q92" s="2"/>
      <c r="R92" s="8"/>
    </row>
    <row r="93" spans="2:18" s="4" customFormat="1" ht="6" customHeight="1" x14ac:dyDescent="0.2">
      <c r="B93" s="14"/>
      <c r="C93" s="2"/>
      <c r="D93" s="2"/>
      <c r="E93" s="2"/>
      <c r="F93" s="2"/>
      <c r="G93" s="2"/>
      <c r="H93" s="44"/>
      <c r="I93" s="83"/>
      <c r="J93" s="34"/>
      <c r="K93" s="2"/>
      <c r="L93" s="2"/>
      <c r="M93" s="2"/>
      <c r="N93" s="2"/>
      <c r="O93" s="2"/>
      <c r="P93" s="2"/>
      <c r="Q93" s="2"/>
      <c r="R93" s="8"/>
    </row>
    <row r="94" spans="2:18" s="4" customFormat="1" ht="12" customHeight="1" x14ac:dyDescent="0.2">
      <c r="B94" s="172" t="s">
        <v>244</v>
      </c>
      <c r="C94" s="173"/>
      <c r="D94" s="173"/>
      <c r="E94" s="173"/>
      <c r="F94" s="174"/>
      <c r="G94" s="2"/>
      <c r="H94" s="202"/>
      <c r="I94" s="203"/>
      <c r="J94" s="34"/>
      <c r="K94" s="2"/>
      <c r="L94" s="2"/>
      <c r="M94" s="2"/>
      <c r="N94" s="2"/>
      <c r="O94" s="2"/>
      <c r="P94" s="2"/>
      <c r="Q94" s="2"/>
      <c r="R94" s="8"/>
    </row>
    <row r="95" spans="2:18" s="4" customFormat="1" ht="5.0999999999999996" customHeight="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8"/>
    </row>
    <row r="96" spans="2:18" s="4" customFormat="1" ht="13.15" customHeight="1" x14ac:dyDescent="0.2">
      <c r="B96" s="2" t="s">
        <v>139</v>
      </c>
      <c r="C96" s="2"/>
      <c r="D96" s="2"/>
      <c r="E96" s="2"/>
      <c r="F96" s="2"/>
      <c r="G96" s="2"/>
      <c r="H96" s="2"/>
      <c r="I96" s="38"/>
      <c r="J96" s="38"/>
      <c r="K96" s="2"/>
      <c r="L96" s="2"/>
      <c r="M96" s="2"/>
      <c r="N96" s="2"/>
      <c r="O96" s="2"/>
      <c r="P96" s="2"/>
      <c r="Q96" s="2"/>
      <c r="R96" s="8"/>
    </row>
    <row r="97" spans="1:18" s="4" customFormat="1" ht="13.15" customHeight="1" x14ac:dyDescent="0.2">
      <c r="B97" s="204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6"/>
      <c r="Q97" s="2"/>
      <c r="R97" s="8"/>
    </row>
    <row r="98" spans="1:18" s="4" customFormat="1" ht="13.15" customHeight="1" x14ac:dyDescent="0.2">
      <c r="B98" s="207"/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9"/>
      <c r="Q98" s="2"/>
      <c r="R98" s="8"/>
    </row>
    <row r="99" spans="1:18" s="4" customFormat="1" ht="15" customHeight="1" x14ac:dyDescent="0.2">
      <c r="B99" s="207"/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9"/>
      <c r="Q99" s="2"/>
      <c r="R99" s="8"/>
    </row>
    <row r="100" spans="1:18" s="4" customFormat="1" ht="13.15" customHeight="1" x14ac:dyDescent="0.2">
      <c r="B100" s="207"/>
      <c r="C100" s="208"/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9"/>
      <c r="Q100" s="2"/>
      <c r="R100" s="8"/>
    </row>
    <row r="101" spans="1:18" s="4" customFormat="1" ht="13.15" customHeight="1" x14ac:dyDescent="0.2">
      <c r="B101" s="210"/>
      <c r="C101" s="211"/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2"/>
      <c r="Q101" s="2"/>
      <c r="R101" s="8"/>
    </row>
    <row r="102" spans="1:18" s="4" customFormat="1" ht="13.15" customHeight="1" x14ac:dyDescent="0.2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2"/>
      <c r="R102" s="8"/>
    </row>
    <row r="103" spans="1:18" s="4" customFormat="1" ht="5.0999999999999996" customHeight="1" x14ac:dyDescent="0.2">
      <c r="A103" s="13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3"/>
      <c r="R103" s="16"/>
    </row>
    <row r="104" spans="1:18" s="4" customFormat="1" ht="13.15" customHeight="1" x14ac:dyDescent="0.2">
      <c r="A104" s="8"/>
      <c r="B104" s="152" t="s">
        <v>231</v>
      </c>
      <c r="C104" s="152"/>
      <c r="D104" s="152"/>
      <c r="E104" s="47"/>
      <c r="F104" s="52"/>
      <c r="G104" s="132" t="s">
        <v>244</v>
      </c>
      <c r="H104" s="133"/>
      <c r="I104" s="133"/>
      <c r="J104" s="134"/>
      <c r="K104" s="63"/>
      <c r="L104" s="73"/>
      <c r="M104" s="73"/>
      <c r="N104" s="73"/>
      <c r="O104" s="73"/>
      <c r="P104" s="62"/>
      <c r="Q104" s="52"/>
      <c r="R104" s="8"/>
    </row>
    <row r="105" spans="1:18" s="4" customFormat="1" ht="13.15" customHeight="1" x14ac:dyDescent="0.2">
      <c r="A105" s="8"/>
      <c r="B105" s="47"/>
      <c r="C105" s="47"/>
      <c r="D105" s="47"/>
      <c r="E105" s="47"/>
      <c r="F105" s="52"/>
      <c r="G105" s="73"/>
      <c r="H105" s="73"/>
      <c r="I105" s="73"/>
      <c r="J105" s="73"/>
      <c r="K105" s="63"/>
      <c r="L105" s="73"/>
      <c r="M105" s="73"/>
      <c r="N105" s="73"/>
      <c r="O105" s="73"/>
      <c r="P105" s="62"/>
      <c r="Q105" s="52"/>
      <c r="R105" s="8"/>
    </row>
    <row r="106" spans="1:18" s="4" customFormat="1" ht="13.15" customHeight="1" x14ac:dyDescent="0.2">
      <c r="A106" s="8"/>
      <c r="B106" s="47"/>
      <c r="C106" s="47"/>
      <c r="D106" s="47"/>
      <c r="E106" s="47"/>
      <c r="F106" s="52"/>
      <c r="G106" s="188" t="str">
        <f>IF(G104="","",IF(G104="Ei sisällä purkutöitä","",Hakemuslomake!G87))</f>
        <v>Sähkörata</v>
      </c>
      <c r="H106" s="189"/>
      <c r="I106" s="189"/>
      <c r="J106" s="190"/>
      <c r="K106" s="63"/>
      <c r="L106" s="80" t="str">
        <f>IF(G104="","",IF(G104="Ei sisällä purkutöitä","",IF(G106="Sähkörata","Jännitekatkon tarve selvitettävä","")))</f>
        <v>Jännitekatkon tarve selvitettävä</v>
      </c>
      <c r="M106" s="81"/>
      <c r="N106" s="81"/>
      <c r="O106" s="81"/>
      <c r="P106" s="82"/>
      <c r="Q106" s="52"/>
      <c r="R106" s="8"/>
    </row>
    <row r="107" spans="1:18" s="4" customFormat="1" ht="13.15" customHeight="1" x14ac:dyDescent="0.2">
      <c r="A107" s="8"/>
      <c r="B107" s="47"/>
      <c r="C107" s="47"/>
      <c r="D107" s="47"/>
      <c r="E107" s="47"/>
      <c r="F107" s="52"/>
      <c r="G107" s="73"/>
      <c r="H107" s="73"/>
      <c r="I107" s="73"/>
      <c r="J107" s="73"/>
      <c r="K107" s="63"/>
      <c r="L107" s="73"/>
      <c r="M107" s="73"/>
      <c r="N107" s="73"/>
      <c r="O107" s="73"/>
      <c r="P107" s="62"/>
      <c r="Q107" s="52"/>
      <c r="R107" s="8"/>
    </row>
    <row r="108" spans="1:18" s="4" customFormat="1" ht="12" customHeight="1" x14ac:dyDescent="0.2">
      <c r="A108" s="8"/>
      <c r="B108" s="4" t="s">
        <v>235</v>
      </c>
      <c r="I108" s="25"/>
      <c r="J108" s="25"/>
      <c r="Q108" s="52"/>
      <c r="R108" s="8"/>
    </row>
    <row r="109" spans="1:18" s="4" customFormat="1" ht="11.1" customHeight="1" x14ac:dyDescent="0.2">
      <c r="A109" s="8"/>
      <c r="B109" s="120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2"/>
      <c r="Q109" s="52"/>
      <c r="R109" s="8"/>
    </row>
    <row r="110" spans="1:18" s="4" customFormat="1" ht="11.1" customHeight="1" x14ac:dyDescent="0.2">
      <c r="A110" s="8"/>
      <c r="B110" s="123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5"/>
      <c r="Q110" s="52"/>
      <c r="R110" s="8"/>
    </row>
    <row r="111" spans="1:18" s="4" customFormat="1" ht="11.1" customHeight="1" x14ac:dyDescent="0.2">
      <c r="A111" s="8"/>
      <c r="B111" s="123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5"/>
      <c r="Q111" s="52"/>
      <c r="R111" s="8"/>
    </row>
    <row r="112" spans="1:18" s="4" customFormat="1" ht="11.1" customHeight="1" x14ac:dyDescent="0.2">
      <c r="A112" s="8"/>
      <c r="B112" s="123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5"/>
      <c r="Q112" s="52"/>
      <c r="R112" s="8"/>
    </row>
    <row r="113" spans="1:18" s="4" customFormat="1" ht="11.1" customHeight="1" x14ac:dyDescent="0.2">
      <c r="A113" s="8"/>
      <c r="B113" s="126"/>
      <c r="C113" s="12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128"/>
      <c r="Q113" s="52"/>
      <c r="R113" s="8"/>
    </row>
    <row r="114" spans="1:18" s="4" customFormat="1" ht="11.1" customHeight="1" x14ac:dyDescent="0.2">
      <c r="A114" s="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2"/>
      <c r="R114" s="8"/>
    </row>
    <row r="115" spans="1:18" s="4" customFormat="1" ht="5.0999999999999996" customHeight="1" x14ac:dyDescent="0.2">
      <c r="A115" s="13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3"/>
      <c r="R115" s="16"/>
    </row>
    <row r="116" spans="1:18" s="4" customFormat="1" ht="13.15" customHeight="1" x14ac:dyDescent="0.2">
      <c r="A116" s="13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3"/>
      <c r="R116" s="16"/>
    </row>
    <row r="117" spans="1:18" s="4" customFormat="1" ht="5.0999999999999996" customHeight="1" x14ac:dyDescent="0.2">
      <c r="A117" s="13"/>
      <c r="B117" s="8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3"/>
      <c r="R117" s="16"/>
    </row>
    <row r="118" spans="1:18" s="4" customFormat="1" ht="13.15" customHeight="1" x14ac:dyDescent="0.2">
      <c r="A118" s="13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3"/>
      <c r="R118" s="16"/>
    </row>
    <row r="119" spans="1:18" s="4" customFormat="1" ht="5.0999999999999996" customHeight="1" x14ac:dyDescent="0.2">
      <c r="A119" s="8"/>
      <c r="B119" s="219"/>
      <c r="C119" s="219"/>
      <c r="D119" s="219"/>
      <c r="E119" s="10"/>
      <c r="F119" s="7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7"/>
      <c r="R119" s="8"/>
    </row>
    <row r="120" spans="1:18" s="4" customFormat="1" ht="13.15" customHeight="1" x14ac:dyDescent="0.2">
      <c r="A120" s="8"/>
      <c r="B120" s="10"/>
      <c r="C120" s="10"/>
      <c r="D120" s="10"/>
      <c r="E120" s="10"/>
      <c r="F120" s="7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7"/>
      <c r="R120" s="8"/>
    </row>
    <row r="121" spans="1:18" s="4" customFormat="1" ht="13.15" customHeight="1" x14ac:dyDescent="0.2">
      <c r="A121" s="8"/>
      <c r="B121" s="96"/>
      <c r="C121" s="96"/>
      <c r="D121" s="96"/>
      <c r="E121" s="96"/>
      <c r="F121" s="7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7"/>
      <c r="R121" s="8"/>
    </row>
    <row r="122" spans="1:18" s="4" customFormat="1" ht="13.15" customHeight="1" x14ac:dyDescent="0.2">
      <c r="A122" s="8"/>
      <c r="B122" s="96"/>
      <c r="C122" s="96"/>
      <c r="D122" s="96"/>
      <c r="E122" s="96"/>
      <c r="F122" s="7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7"/>
      <c r="R122" s="8"/>
    </row>
    <row r="123" spans="1:18" s="4" customFormat="1" ht="13.15" customHeight="1" x14ac:dyDescent="0.2">
      <c r="A123" s="8"/>
      <c r="B123" s="96"/>
      <c r="C123" s="96"/>
      <c r="D123" s="96"/>
      <c r="E123" s="96"/>
      <c r="F123" s="7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7"/>
      <c r="R123" s="8"/>
    </row>
    <row r="124" spans="1:18" s="4" customFormat="1" ht="13.15" customHeight="1" x14ac:dyDescent="0.2">
      <c r="A124" s="8"/>
      <c r="B124" s="96"/>
      <c r="C124" s="96"/>
      <c r="D124" s="96"/>
      <c r="E124" s="96"/>
      <c r="F124" s="7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7"/>
      <c r="R124" s="8"/>
    </row>
    <row r="125" spans="1:18" s="4" customFormat="1" ht="13.15" customHeight="1" x14ac:dyDescent="0.2">
      <c r="A125" s="8"/>
      <c r="B125" s="96"/>
      <c r="C125" s="96"/>
      <c r="D125" s="96"/>
      <c r="E125" s="96"/>
      <c r="F125" s="7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7"/>
      <c r="R125" s="8"/>
    </row>
    <row r="126" spans="1:18" s="4" customFormat="1" ht="13.15" customHeight="1" x14ac:dyDescent="0.2">
      <c r="A126" s="8"/>
      <c r="B126" s="96"/>
      <c r="C126" s="96"/>
      <c r="D126" s="96"/>
      <c r="E126" s="96"/>
      <c r="F126" s="7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7"/>
      <c r="R126" s="8"/>
    </row>
    <row r="127" spans="1:18" s="4" customFormat="1" ht="13.15" customHeight="1" x14ac:dyDescent="0.2">
      <c r="A127" s="8"/>
      <c r="B127" s="96"/>
      <c r="C127" s="96"/>
      <c r="D127" s="96"/>
      <c r="E127" s="96"/>
      <c r="F127" s="7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7"/>
      <c r="R127" s="8"/>
    </row>
    <row r="128" spans="1:18" s="4" customFormat="1" ht="13.15" customHeight="1" x14ac:dyDescent="0.2">
      <c r="A128" s="8"/>
      <c r="B128" s="96"/>
      <c r="C128" s="96"/>
      <c r="D128" s="96"/>
      <c r="E128" s="96"/>
      <c r="F128" s="7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7"/>
      <c r="R128" s="8"/>
    </row>
    <row r="129" spans="1:18" s="4" customFormat="1" ht="13.15" customHeight="1" x14ac:dyDescent="0.2">
      <c r="A129" s="8"/>
      <c r="B129" s="96"/>
      <c r="C129" s="96"/>
      <c r="D129" s="96"/>
      <c r="E129" s="96"/>
      <c r="F129" s="7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7"/>
      <c r="R129" s="8"/>
    </row>
    <row r="130" spans="1:18" s="4" customFormat="1" ht="13.15" customHeight="1" x14ac:dyDescent="0.2">
      <c r="A130" s="8"/>
      <c r="B130" s="96"/>
      <c r="C130" s="96"/>
      <c r="D130" s="96"/>
      <c r="E130" s="96"/>
      <c r="F130" s="7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7"/>
      <c r="R130" s="8"/>
    </row>
    <row r="131" spans="1:18" s="4" customFormat="1" ht="13.15" customHeight="1" x14ac:dyDescent="0.2">
      <c r="B131" s="99"/>
      <c r="C131" s="99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2"/>
      <c r="R131" s="8"/>
    </row>
    <row r="132" spans="1:18" s="8" customFormat="1" ht="13.15" customHeight="1" x14ac:dyDescent="0.2">
      <c r="B132" s="193" t="s">
        <v>264</v>
      </c>
      <c r="C132" s="193"/>
      <c r="D132" s="193"/>
      <c r="E132" s="96"/>
      <c r="F132" s="7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7"/>
    </row>
    <row r="133" spans="1:18" s="4" customFormat="1" ht="4.9000000000000004" customHeight="1" x14ac:dyDescent="0.2">
      <c r="B133" s="218"/>
      <c r="C133" s="218"/>
      <c r="D133" s="218"/>
      <c r="E133" s="218"/>
      <c r="F133" s="218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7"/>
      <c r="R133" s="8"/>
    </row>
    <row r="134" spans="1:18" s="4" customFormat="1" ht="13.15" customHeight="1" x14ac:dyDescent="0.2">
      <c r="B134" s="3" t="s">
        <v>118</v>
      </c>
      <c r="C134" s="96"/>
      <c r="D134" s="96"/>
      <c r="E134" s="96"/>
      <c r="F134" s="7"/>
      <c r="H134" s="3" t="s">
        <v>157</v>
      </c>
      <c r="K134" s="96"/>
      <c r="L134" s="3"/>
      <c r="M134" s="96"/>
      <c r="N134" s="96"/>
      <c r="O134" s="96"/>
      <c r="P134" s="96"/>
      <c r="Q134" s="7"/>
      <c r="R134" s="8"/>
    </row>
    <row r="135" spans="1:18" s="4" customFormat="1" ht="4.9000000000000004" customHeight="1" x14ac:dyDescent="0.2"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7"/>
      <c r="R135" s="8"/>
    </row>
    <row r="136" spans="1:18" s="4" customFormat="1" ht="13.15" customHeight="1" x14ac:dyDescent="0.2">
      <c r="B136" s="172" t="s">
        <v>244</v>
      </c>
      <c r="C136" s="173"/>
      <c r="D136" s="173"/>
      <c r="E136" s="173"/>
      <c r="F136" s="174"/>
      <c r="G136" s="96"/>
      <c r="H136" s="175"/>
      <c r="I136" s="192"/>
      <c r="J136" s="192"/>
      <c r="K136" s="192"/>
      <c r="L136" s="192"/>
      <c r="M136" s="192"/>
      <c r="N136" s="192"/>
      <c r="O136" s="192"/>
      <c r="P136" s="176"/>
      <c r="Q136" s="7"/>
      <c r="R136" s="8"/>
    </row>
    <row r="137" spans="1:18" s="4" customFormat="1" ht="4.9000000000000004" customHeight="1" x14ac:dyDescent="0.2"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7"/>
      <c r="R137" s="8"/>
    </row>
    <row r="138" spans="1:18" s="4" customFormat="1" ht="13.15" customHeight="1" x14ac:dyDescent="0.2">
      <c r="B138" s="172" t="s">
        <v>244</v>
      </c>
      <c r="C138" s="173"/>
      <c r="D138" s="173"/>
      <c r="E138" s="173"/>
      <c r="F138" s="174"/>
      <c r="G138" s="96"/>
      <c r="H138" s="175"/>
      <c r="I138" s="192"/>
      <c r="J138" s="192"/>
      <c r="K138" s="192"/>
      <c r="L138" s="192"/>
      <c r="M138" s="192"/>
      <c r="N138" s="192"/>
      <c r="O138" s="192"/>
      <c r="P138" s="176"/>
      <c r="Q138" s="7"/>
      <c r="R138" s="8"/>
    </row>
    <row r="139" spans="1:18" s="4" customFormat="1" ht="4.9000000000000004" customHeight="1" x14ac:dyDescent="0.2">
      <c r="B139" s="217"/>
      <c r="C139" s="217"/>
      <c r="D139" s="217"/>
      <c r="E139" s="217"/>
      <c r="F139" s="217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7"/>
      <c r="R139" s="8"/>
    </row>
    <row r="140" spans="1:18" s="4" customFormat="1" ht="13.15" customHeight="1" x14ac:dyDescent="0.2">
      <c r="B140" s="172" t="s">
        <v>244</v>
      </c>
      <c r="C140" s="173"/>
      <c r="D140" s="173"/>
      <c r="E140" s="173"/>
      <c r="F140" s="174"/>
      <c r="G140" s="96"/>
      <c r="H140" s="175"/>
      <c r="I140" s="192"/>
      <c r="J140" s="192"/>
      <c r="K140" s="192"/>
      <c r="L140" s="192"/>
      <c r="M140" s="192"/>
      <c r="N140" s="192"/>
      <c r="O140" s="192"/>
      <c r="P140" s="176"/>
      <c r="Q140" s="7"/>
      <c r="R140" s="8"/>
    </row>
    <row r="141" spans="1:18" s="4" customFormat="1" ht="4.9000000000000004" customHeight="1" x14ac:dyDescent="0.2">
      <c r="B141" s="217"/>
      <c r="C141" s="217"/>
      <c r="D141" s="217"/>
      <c r="E141" s="217"/>
      <c r="F141" s="217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7"/>
      <c r="R141" s="8"/>
    </row>
    <row r="142" spans="1:18" s="4" customFormat="1" ht="13.15" customHeight="1" x14ac:dyDescent="0.2">
      <c r="B142" s="172" t="s">
        <v>244</v>
      </c>
      <c r="C142" s="173"/>
      <c r="D142" s="173"/>
      <c r="E142" s="173"/>
      <c r="F142" s="174"/>
      <c r="G142" s="96"/>
      <c r="H142" s="175"/>
      <c r="I142" s="192"/>
      <c r="J142" s="192"/>
      <c r="K142" s="192"/>
      <c r="L142" s="192"/>
      <c r="M142" s="192"/>
      <c r="N142" s="192"/>
      <c r="O142" s="192"/>
      <c r="P142" s="176"/>
      <c r="Q142" s="7"/>
      <c r="R142" s="8"/>
    </row>
    <row r="143" spans="1:18" s="4" customFormat="1" ht="15" customHeight="1" x14ac:dyDescent="0.2">
      <c r="B143" s="96"/>
      <c r="C143" s="96"/>
      <c r="D143" s="96"/>
      <c r="E143" s="96"/>
      <c r="F143" s="96"/>
      <c r="G143" s="96"/>
      <c r="H143" s="96"/>
      <c r="I143" s="96"/>
      <c r="J143" s="96"/>
      <c r="K143" s="12"/>
      <c r="L143" s="96"/>
      <c r="M143" s="96"/>
      <c r="N143" s="96"/>
      <c r="O143" s="96"/>
      <c r="P143" s="96"/>
      <c r="Q143" s="7"/>
      <c r="R143" s="8"/>
    </row>
    <row r="144" spans="1:18" s="4" customFormat="1" ht="13.15" customHeight="1" x14ac:dyDescent="0.2">
      <c r="B144" s="216"/>
      <c r="C144" s="216"/>
      <c r="D144" s="216"/>
      <c r="E144" s="216"/>
      <c r="F144" s="216"/>
      <c r="G144" s="96"/>
      <c r="H144" s="175"/>
      <c r="I144" s="192"/>
      <c r="J144" s="192"/>
      <c r="K144" s="192"/>
      <c r="L144" s="192"/>
      <c r="M144" s="192"/>
      <c r="N144" s="192"/>
      <c r="O144" s="192"/>
      <c r="P144" s="176"/>
      <c r="Q144" s="7"/>
      <c r="R144" s="8"/>
    </row>
    <row r="145" spans="2:18" s="4" customFormat="1" ht="13.15" customHeight="1" x14ac:dyDescent="0.2">
      <c r="B145" s="92"/>
      <c r="C145" s="96"/>
      <c r="D145" s="96"/>
      <c r="E145" s="96"/>
      <c r="F145" s="7"/>
      <c r="G145" s="96"/>
      <c r="H145" s="198" t="s">
        <v>265</v>
      </c>
      <c r="I145" s="198"/>
      <c r="J145" s="198"/>
      <c r="K145" s="198"/>
      <c r="L145" s="198"/>
      <c r="M145" s="198"/>
      <c r="N145" s="96"/>
      <c r="O145" s="96"/>
      <c r="P145" s="96"/>
      <c r="Q145" s="7"/>
      <c r="R145" s="8"/>
    </row>
    <row r="146" spans="2:18" s="4" customFormat="1" ht="6" customHeight="1" x14ac:dyDescent="0.2">
      <c r="B146" s="92"/>
      <c r="C146" s="96"/>
      <c r="D146" s="96"/>
      <c r="E146" s="96"/>
      <c r="F146" s="7"/>
      <c r="G146" s="96"/>
      <c r="H146" s="37"/>
      <c r="I146" s="37"/>
      <c r="J146" s="37"/>
      <c r="K146" s="37"/>
      <c r="L146" s="37"/>
      <c r="M146" s="96"/>
      <c r="N146" s="96"/>
      <c r="O146" s="96"/>
      <c r="P146" s="96"/>
      <c r="Q146" s="7"/>
      <c r="R146" s="8"/>
    </row>
    <row r="147" spans="2:18" s="4" customFormat="1" ht="13.15" customHeight="1" x14ac:dyDescent="0.2">
      <c r="B147" s="216"/>
      <c r="C147" s="216"/>
      <c r="D147" s="216"/>
      <c r="E147" s="216"/>
      <c r="F147" s="216"/>
      <c r="G147" s="96"/>
      <c r="H147" s="93"/>
      <c r="I147" s="94"/>
      <c r="J147" s="94"/>
      <c r="K147" s="94"/>
      <c r="L147" s="94"/>
      <c r="M147" s="94"/>
      <c r="N147" s="94"/>
      <c r="O147" s="94"/>
      <c r="P147" s="95"/>
      <c r="Q147" s="7"/>
      <c r="R147" s="8"/>
    </row>
    <row r="148" spans="2:18" s="4" customFormat="1" ht="13.15" customHeight="1" x14ac:dyDescent="0.2">
      <c r="B148" s="92"/>
      <c r="C148" s="96"/>
      <c r="D148" s="96"/>
      <c r="E148" s="96"/>
      <c r="F148" s="7"/>
      <c r="G148" s="96"/>
      <c r="H148" s="106" t="s">
        <v>266</v>
      </c>
      <c r="I148" s="106"/>
      <c r="J148" s="106"/>
      <c r="K148" s="106"/>
      <c r="L148" s="106"/>
      <c r="M148" s="96"/>
      <c r="N148" s="96"/>
      <c r="O148" s="96"/>
      <c r="P148" s="96"/>
      <c r="Q148" s="7"/>
      <c r="R148" s="8"/>
    </row>
    <row r="149" spans="2:18" s="4" customFormat="1" ht="6" customHeight="1" x14ac:dyDescent="0.2">
      <c r="B149" s="96"/>
      <c r="C149" s="96"/>
      <c r="D149" s="96"/>
      <c r="E149" s="96"/>
      <c r="F149" s="7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7"/>
      <c r="R149" s="8"/>
    </row>
    <row r="150" spans="2:18" s="4" customFormat="1" ht="13.15" customHeight="1" x14ac:dyDescent="0.2">
      <c r="B150" s="2" t="s">
        <v>166</v>
      </c>
      <c r="C150" s="2"/>
      <c r="D150" s="2"/>
      <c r="E150" s="2"/>
      <c r="F150" s="2"/>
      <c r="G150" s="2"/>
      <c r="H150" s="213"/>
      <c r="I150" s="214"/>
      <c r="J150" s="215"/>
      <c r="K150" s="2" t="s">
        <v>133</v>
      </c>
      <c r="M150" s="2"/>
      <c r="N150" s="2"/>
      <c r="O150" s="2"/>
      <c r="P150" s="31"/>
      <c r="Q150" s="2"/>
      <c r="R150" s="8"/>
    </row>
    <row r="151" spans="2:18" s="4" customFormat="1" ht="4.9000000000000004" customHeight="1" x14ac:dyDescent="0.2">
      <c r="B151" s="2"/>
      <c r="C151" s="2"/>
      <c r="D151" s="2"/>
      <c r="E151" s="2"/>
      <c r="F151" s="2"/>
      <c r="G151" s="2"/>
      <c r="H151" s="2"/>
      <c r="I151" s="34"/>
      <c r="J151" s="34"/>
      <c r="K151" s="2"/>
      <c r="L151" s="2"/>
      <c r="M151" s="2"/>
      <c r="N151" s="2"/>
      <c r="O151" s="2"/>
      <c r="P151" s="2"/>
      <c r="Q151" s="2"/>
      <c r="R151" s="8"/>
    </row>
    <row r="152" spans="2:18" s="4" customFormat="1" ht="12" customHeight="1" x14ac:dyDescent="0.2">
      <c r="B152" s="14" t="s">
        <v>205</v>
      </c>
      <c r="C152" s="2"/>
      <c r="D152" s="2"/>
      <c r="E152" s="2"/>
      <c r="F152" s="2"/>
      <c r="G152" s="2"/>
      <c r="H152" s="42" t="s">
        <v>169</v>
      </c>
      <c r="I152" s="34"/>
      <c r="J152" s="34"/>
      <c r="K152" s="2"/>
      <c r="L152" s="2"/>
      <c r="M152" s="2"/>
      <c r="N152" s="2"/>
      <c r="O152" s="2"/>
      <c r="P152" s="2"/>
      <c r="Q152" s="2"/>
      <c r="R152" s="8"/>
    </row>
    <row r="153" spans="2:18" s="4" customFormat="1" ht="6" customHeight="1" x14ac:dyDescent="0.2">
      <c r="B153" s="14"/>
      <c r="C153" s="2"/>
      <c r="D153" s="2"/>
      <c r="E153" s="2"/>
      <c r="F153" s="2"/>
      <c r="G153" s="2"/>
      <c r="H153" s="2"/>
      <c r="I153" s="34"/>
      <c r="J153" s="34"/>
      <c r="K153" s="2"/>
      <c r="L153" s="2"/>
      <c r="M153" s="2"/>
      <c r="N153" s="2"/>
      <c r="O153" s="2"/>
      <c r="P153" s="2"/>
      <c r="Q153" s="2"/>
      <c r="R153" s="8"/>
    </row>
    <row r="154" spans="2:18" s="4" customFormat="1" ht="12" customHeight="1" x14ac:dyDescent="0.2">
      <c r="B154" s="172" t="s">
        <v>244</v>
      </c>
      <c r="C154" s="173"/>
      <c r="D154" s="173"/>
      <c r="E154" s="173"/>
      <c r="F154" s="174"/>
      <c r="G154" s="2"/>
      <c r="H154" s="202"/>
      <c r="I154" s="203"/>
      <c r="J154" s="34"/>
      <c r="K154" s="2"/>
      <c r="L154" s="2"/>
      <c r="M154" s="2"/>
      <c r="N154" s="2"/>
      <c r="O154" s="2"/>
      <c r="P154" s="2"/>
      <c r="Q154" s="2"/>
      <c r="R154" s="8"/>
    </row>
    <row r="155" spans="2:18" s="4" customFormat="1" ht="6" customHeight="1" x14ac:dyDescent="0.2">
      <c r="B155" s="14"/>
      <c r="C155" s="2"/>
      <c r="D155" s="2"/>
      <c r="E155" s="2"/>
      <c r="F155" s="2"/>
      <c r="G155" s="2"/>
      <c r="H155" s="92"/>
      <c r="I155" s="83"/>
      <c r="J155" s="34"/>
      <c r="K155" s="2"/>
      <c r="L155" s="2"/>
      <c r="M155" s="2"/>
      <c r="N155" s="2"/>
      <c r="O155" s="2"/>
      <c r="P155" s="2"/>
      <c r="Q155" s="2"/>
      <c r="R155" s="8"/>
    </row>
    <row r="156" spans="2:18" s="4" customFormat="1" ht="12" customHeight="1" x14ac:dyDescent="0.2">
      <c r="B156" s="172" t="s">
        <v>244</v>
      </c>
      <c r="C156" s="173"/>
      <c r="D156" s="173"/>
      <c r="E156" s="173"/>
      <c r="F156" s="174"/>
      <c r="G156" s="2"/>
      <c r="H156" s="202"/>
      <c r="I156" s="203"/>
      <c r="J156" s="34"/>
      <c r="K156" s="2"/>
      <c r="L156" s="2"/>
      <c r="M156" s="2"/>
      <c r="N156" s="2"/>
      <c r="O156" s="2"/>
      <c r="P156" s="2"/>
      <c r="Q156" s="2"/>
      <c r="R156" s="8"/>
    </row>
    <row r="157" spans="2:18" s="4" customFormat="1" ht="6" customHeight="1" x14ac:dyDescent="0.2">
      <c r="B157" s="14"/>
      <c r="C157" s="2"/>
      <c r="D157" s="2"/>
      <c r="E157" s="2"/>
      <c r="F157" s="2"/>
      <c r="G157" s="2"/>
      <c r="H157" s="92"/>
      <c r="I157" s="83"/>
      <c r="J157" s="34"/>
      <c r="K157" s="2"/>
      <c r="L157" s="2"/>
      <c r="M157" s="2"/>
      <c r="N157" s="2"/>
      <c r="O157" s="2"/>
      <c r="P157" s="2"/>
      <c r="Q157" s="2"/>
      <c r="R157" s="8"/>
    </row>
    <row r="158" spans="2:18" s="4" customFormat="1" ht="12" customHeight="1" x14ac:dyDescent="0.2">
      <c r="B158" s="172" t="s">
        <v>244</v>
      </c>
      <c r="C158" s="173"/>
      <c r="D158" s="173"/>
      <c r="E158" s="173"/>
      <c r="F158" s="174"/>
      <c r="G158" s="2"/>
      <c r="H158" s="202"/>
      <c r="I158" s="203"/>
      <c r="J158" s="34"/>
      <c r="K158" s="2"/>
      <c r="L158" s="2"/>
      <c r="M158" s="2"/>
      <c r="N158" s="2"/>
      <c r="O158" s="2"/>
      <c r="P158" s="2"/>
      <c r="Q158" s="2"/>
      <c r="R158" s="8"/>
    </row>
    <row r="159" spans="2:18" s="4" customFormat="1" ht="6" customHeight="1" x14ac:dyDescent="0.2">
      <c r="B159" s="14"/>
      <c r="C159" s="2"/>
      <c r="D159" s="2"/>
      <c r="E159" s="2"/>
      <c r="F159" s="2"/>
      <c r="G159" s="2"/>
      <c r="H159" s="92"/>
      <c r="I159" s="83"/>
      <c r="J159" s="34"/>
      <c r="K159" s="2"/>
      <c r="L159" s="2"/>
      <c r="M159" s="2"/>
      <c r="N159" s="2"/>
      <c r="O159" s="2"/>
      <c r="P159" s="2"/>
      <c r="Q159" s="2"/>
      <c r="R159" s="8"/>
    </row>
    <row r="160" spans="2:18" s="4" customFormat="1" ht="12" customHeight="1" x14ac:dyDescent="0.2">
      <c r="B160" s="172" t="s">
        <v>244</v>
      </c>
      <c r="C160" s="173"/>
      <c r="D160" s="173"/>
      <c r="E160" s="173"/>
      <c r="F160" s="174"/>
      <c r="G160" s="2"/>
      <c r="H160" s="202"/>
      <c r="I160" s="203"/>
      <c r="J160" s="34"/>
      <c r="K160" s="2"/>
      <c r="L160" s="2"/>
      <c r="M160" s="2"/>
      <c r="N160" s="2"/>
      <c r="O160" s="2"/>
      <c r="P160" s="2"/>
      <c r="Q160" s="2"/>
      <c r="R160" s="8"/>
    </row>
    <row r="161" spans="1:18" s="4" customFormat="1" ht="5.0999999999999996" customHeight="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8"/>
    </row>
    <row r="162" spans="1:18" s="4" customFormat="1" ht="13.15" customHeight="1" x14ac:dyDescent="0.2">
      <c r="B162" s="2" t="s">
        <v>139</v>
      </c>
      <c r="C162" s="2"/>
      <c r="D162" s="2"/>
      <c r="E162" s="2"/>
      <c r="F162" s="2"/>
      <c r="G162" s="2"/>
      <c r="H162" s="2"/>
      <c r="I162" s="38"/>
      <c r="J162" s="38"/>
      <c r="K162" s="2"/>
      <c r="L162" s="2"/>
      <c r="M162" s="2"/>
      <c r="N162" s="2"/>
      <c r="O162" s="2"/>
      <c r="P162" s="2"/>
      <c r="Q162" s="2"/>
      <c r="R162" s="8"/>
    </row>
    <row r="163" spans="1:18" s="4" customFormat="1" ht="13.15" customHeight="1" x14ac:dyDescent="0.2">
      <c r="B163" s="204"/>
      <c r="C163" s="205"/>
      <c r="D163" s="205"/>
      <c r="E163" s="205"/>
      <c r="F163" s="205"/>
      <c r="G163" s="205"/>
      <c r="H163" s="205"/>
      <c r="I163" s="205"/>
      <c r="J163" s="205"/>
      <c r="K163" s="205"/>
      <c r="L163" s="205"/>
      <c r="M163" s="205"/>
      <c r="N163" s="205"/>
      <c r="O163" s="205"/>
      <c r="P163" s="206"/>
      <c r="Q163" s="2"/>
      <c r="R163" s="8"/>
    </row>
    <row r="164" spans="1:18" s="4" customFormat="1" ht="13.15" customHeight="1" x14ac:dyDescent="0.2">
      <c r="B164" s="207"/>
      <c r="C164" s="208"/>
      <c r="D164" s="208"/>
      <c r="E164" s="20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9"/>
      <c r="Q164" s="2"/>
      <c r="R164" s="8"/>
    </row>
    <row r="165" spans="1:18" s="4" customFormat="1" ht="15" customHeight="1" x14ac:dyDescent="0.2">
      <c r="B165" s="207"/>
      <c r="C165" s="208"/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9"/>
      <c r="Q165" s="2"/>
      <c r="R165" s="8"/>
    </row>
    <row r="166" spans="1:18" s="4" customFormat="1" ht="13.15" customHeight="1" x14ac:dyDescent="0.2">
      <c r="B166" s="207"/>
      <c r="C166" s="208"/>
      <c r="D166" s="208"/>
      <c r="E166" s="208"/>
      <c r="F166" s="208"/>
      <c r="G166" s="208"/>
      <c r="H166" s="208"/>
      <c r="I166" s="208"/>
      <c r="J166" s="208"/>
      <c r="K166" s="208"/>
      <c r="L166" s="208"/>
      <c r="M166" s="208"/>
      <c r="N166" s="208"/>
      <c r="O166" s="208"/>
      <c r="P166" s="209"/>
      <c r="Q166" s="2"/>
      <c r="R166" s="8"/>
    </row>
    <row r="167" spans="1:18" s="4" customFormat="1" ht="13.15" customHeight="1" x14ac:dyDescent="0.2">
      <c r="B167" s="210"/>
      <c r="C167" s="211"/>
      <c r="D167" s="211"/>
      <c r="E167" s="211"/>
      <c r="F167" s="211"/>
      <c r="G167" s="211"/>
      <c r="H167" s="211"/>
      <c r="I167" s="211"/>
      <c r="J167" s="211"/>
      <c r="K167" s="211"/>
      <c r="L167" s="211"/>
      <c r="M167" s="211"/>
      <c r="N167" s="211"/>
      <c r="O167" s="211"/>
      <c r="P167" s="212"/>
      <c r="Q167" s="2"/>
      <c r="R167" s="8"/>
    </row>
    <row r="168" spans="1:18" s="4" customFormat="1" ht="13.15" customHeight="1" x14ac:dyDescent="0.2">
      <c r="B168" s="99"/>
      <c r="C168" s="99"/>
      <c r="D168" s="99"/>
      <c r="E168" s="99"/>
      <c r="F168" s="99"/>
      <c r="G168" s="99"/>
      <c r="H168" s="99"/>
      <c r="I168" s="99"/>
      <c r="J168" s="99"/>
      <c r="K168" s="99"/>
      <c r="L168" s="99"/>
      <c r="M168" s="99"/>
      <c r="N168" s="99"/>
      <c r="O168" s="99"/>
      <c r="P168" s="99"/>
      <c r="Q168" s="2"/>
      <c r="R168" s="8"/>
    </row>
    <row r="169" spans="1:18" s="4" customFormat="1" ht="5.0999999999999996" customHeight="1" x14ac:dyDescent="0.2">
      <c r="A169" s="13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3"/>
      <c r="R169" s="16"/>
    </row>
    <row r="170" spans="1:18" s="4" customFormat="1" ht="13.15" customHeight="1" x14ac:dyDescent="0.2">
      <c r="A170" s="8"/>
      <c r="B170" s="152" t="s">
        <v>231</v>
      </c>
      <c r="C170" s="152"/>
      <c r="D170" s="152"/>
      <c r="E170" s="90"/>
      <c r="F170" s="52"/>
      <c r="G170" s="132" t="s">
        <v>244</v>
      </c>
      <c r="H170" s="133"/>
      <c r="I170" s="133"/>
      <c r="J170" s="134"/>
      <c r="K170" s="63"/>
      <c r="L170" s="73"/>
      <c r="M170" s="73"/>
      <c r="N170" s="73"/>
      <c r="O170" s="73"/>
      <c r="P170" s="62"/>
      <c r="Q170" s="52"/>
      <c r="R170" s="8"/>
    </row>
    <row r="171" spans="1:18" s="4" customFormat="1" ht="13.15" customHeight="1" x14ac:dyDescent="0.2">
      <c r="A171" s="8"/>
      <c r="B171" s="90"/>
      <c r="C171" s="90"/>
      <c r="D171" s="90"/>
      <c r="E171" s="90"/>
      <c r="F171" s="52"/>
      <c r="G171" s="73"/>
      <c r="H171" s="73"/>
      <c r="I171" s="73"/>
      <c r="J171" s="73"/>
      <c r="K171" s="63"/>
      <c r="L171" s="73"/>
      <c r="M171" s="73"/>
      <c r="N171" s="73"/>
      <c r="O171" s="73"/>
      <c r="P171" s="62"/>
      <c r="Q171" s="52"/>
      <c r="R171" s="8"/>
    </row>
    <row r="172" spans="1:18" s="4" customFormat="1" ht="13.15" customHeight="1" x14ac:dyDescent="0.2">
      <c r="A172" s="8"/>
      <c r="B172" s="90"/>
      <c r="C172" s="90"/>
      <c r="D172" s="90"/>
      <c r="E172" s="90"/>
      <c r="F172" s="52"/>
      <c r="G172" s="199" t="str">
        <f>IF(G170="","",IF(G170="Ei sisällä purkutöitä","",Hakemuslomake!G87))</f>
        <v>Sähkörata</v>
      </c>
      <c r="H172" s="200"/>
      <c r="I172" s="200"/>
      <c r="J172" s="201"/>
      <c r="K172" s="63"/>
      <c r="L172" s="97" t="str">
        <f>IF(G170="","",IF(G170="Ei sisällä purkutöitä","",IF(G172="Sähkörata","Jännitekatkon tarve selvitettävä","")))</f>
        <v>Jännitekatkon tarve selvitettävä</v>
      </c>
      <c r="M172" s="98"/>
      <c r="N172" s="98"/>
      <c r="O172" s="98"/>
      <c r="P172" s="82"/>
      <c r="Q172" s="52"/>
      <c r="R172" s="8"/>
    </row>
    <row r="173" spans="1:18" s="4" customFormat="1" ht="13.15" customHeight="1" x14ac:dyDescent="0.2">
      <c r="A173" s="8"/>
      <c r="B173" s="90"/>
      <c r="C173" s="90"/>
      <c r="D173" s="90"/>
      <c r="E173" s="90"/>
      <c r="F173" s="52"/>
      <c r="G173" s="73"/>
      <c r="H173" s="73"/>
      <c r="I173" s="73"/>
      <c r="J173" s="73"/>
      <c r="K173" s="63"/>
      <c r="L173" s="73"/>
      <c r="M173" s="73"/>
      <c r="N173" s="73"/>
      <c r="O173" s="73"/>
      <c r="P173" s="62"/>
      <c r="Q173" s="52"/>
      <c r="R173" s="8"/>
    </row>
    <row r="174" spans="1:18" s="4" customFormat="1" ht="12" customHeight="1" x14ac:dyDescent="0.2">
      <c r="A174" s="8"/>
      <c r="B174" s="4" t="s">
        <v>235</v>
      </c>
      <c r="I174" s="25"/>
      <c r="J174" s="25"/>
      <c r="Q174" s="52"/>
      <c r="R174" s="8"/>
    </row>
    <row r="175" spans="1:18" s="4" customFormat="1" ht="11.1" customHeight="1" x14ac:dyDescent="0.2">
      <c r="A175" s="8"/>
      <c r="B175" s="120"/>
      <c r="C175" s="121"/>
      <c r="D175" s="121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2"/>
      <c r="Q175" s="52"/>
      <c r="R175" s="8"/>
    </row>
    <row r="176" spans="1:18" s="4" customFormat="1" ht="11.1" customHeight="1" x14ac:dyDescent="0.2">
      <c r="A176" s="8"/>
      <c r="B176" s="123"/>
      <c r="C176" s="124"/>
      <c r="D176" s="124"/>
      <c r="E176" s="124"/>
      <c r="F176" s="124"/>
      <c r="G176" s="124"/>
      <c r="H176" s="124"/>
      <c r="I176" s="124"/>
      <c r="J176" s="124"/>
      <c r="K176" s="124"/>
      <c r="L176" s="124"/>
      <c r="M176" s="124"/>
      <c r="N176" s="124"/>
      <c r="O176" s="124"/>
      <c r="P176" s="125"/>
      <c r="Q176" s="52"/>
      <c r="R176" s="8"/>
    </row>
    <row r="177" spans="1:18" s="4" customFormat="1" ht="11.1" customHeight="1" x14ac:dyDescent="0.2">
      <c r="A177" s="8"/>
      <c r="B177" s="123"/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  <c r="N177" s="124"/>
      <c r="O177" s="124"/>
      <c r="P177" s="125"/>
      <c r="Q177" s="52"/>
      <c r="R177" s="8"/>
    </row>
    <row r="178" spans="1:18" s="4" customFormat="1" ht="11.1" customHeight="1" x14ac:dyDescent="0.2">
      <c r="A178" s="8"/>
      <c r="B178" s="123"/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  <c r="N178" s="124"/>
      <c r="O178" s="124"/>
      <c r="P178" s="125"/>
      <c r="Q178" s="52"/>
      <c r="R178" s="8"/>
    </row>
    <row r="179" spans="1:18" s="4" customFormat="1" ht="11.1" customHeight="1" x14ac:dyDescent="0.2">
      <c r="A179" s="8"/>
      <c r="B179" s="126"/>
      <c r="C179" s="127"/>
      <c r="D179" s="127"/>
      <c r="E179" s="127"/>
      <c r="F179" s="127"/>
      <c r="G179" s="127"/>
      <c r="H179" s="127"/>
      <c r="I179" s="127"/>
      <c r="J179" s="127"/>
      <c r="K179" s="127"/>
      <c r="L179" s="127"/>
      <c r="M179" s="127"/>
      <c r="N179" s="127"/>
      <c r="O179" s="127"/>
      <c r="P179" s="128"/>
      <c r="Q179" s="52"/>
      <c r="R179" s="8"/>
    </row>
    <row r="180" spans="1:18" s="4" customFormat="1" ht="11.1" customHeight="1" x14ac:dyDescent="0.2">
      <c r="A180" s="8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52"/>
      <c r="R180" s="8"/>
    </row>
  </sheetData>
  <mergeCells count="104">
    <mergeCell ref="B14:F14"/>
    <mergeCell ref="O30:P30"/>
    <mergeCell ref="H14:P14"/>
    <mergeCell ref="B18:F18"/>
    <mergeCell ref="B20:F20"/>
    <mergeCell ref="P12:Q12"/>
    <mergeCell ref="B21:F21"/>
    <mergeCell ref="B6:F6"/>
    <mergeCell ref="P6:Q6"/>
    <mergeCell ref="B10:C10"/>
    <mergeCell ref="E10:G10"/>
    <mergeCell ref="I10:K10"/>
    <mergeCell ref="M10:P10"/>
    <mergeCell ref="B7:C7"/>
    <mergeCell ref="B32:F32"/>
    <mergeCell ref="H32:J32"/>
    <mergeCell ref="L32:M32"/>
    <mergeCell ref="O32:P32"/>
    <mergeCell ref="H26:J26"/>
    <mergeCell ref="B30:F30"/>
    <mergeCell ref="H30:J30"/>
    <mergeCell ref="L30:M30"/>
    <mergeCell ref="B22:F22"/>
    <mergeCell ref="B23:F23"/>
    <mergeCell ref="B24:F24"/>
    <mergeCell ref="B40:F40"/>
    <mergeCell ref="B36:F36"/>
    <mergeCell ref="B35:F35"/>
    <mergeCell ref="B34:F34"/>
    <mergeCell ref="H34:J34"/>
    <mergeCell ref="B33:F33"/>
    <mergeCell ref="O34:P34"/>
    <mergeCell ref="H36:J36"/>
    <mergeCell ref="L36:M36"/>
    <mergeCell ref="O36:P36"/>
    <mergeCell ref="L34:M34"/>
    <mergeCell ref="B74:F74"/>
    <mergeCell ref="B75:F75"/>
    <mergeCell ref="B76:F76"/>
    <mergeCell ref="B78:F78"/>
    <mergeCell ref="H78:P78"/>
    <mergeCell ref="B43:P47"/>
    <mergeCell ref="B67:F67"/>
    <mergeCell ref="B70:F70"/>
    <mergeCell ref="B72:F72"/>
    <mergeCell ref="B73:F73"/>
    <mergeCell ref="B66:F66"/>
    <mergeCell ref="B94:F94"/>
    <mergeCell ref="H94:I94"/>
    <mergeCell ref="H79:L79"/>
    <mergeCell ref="B81:F81"/>
    <mergeCell ref="H81:P81"/>
    <mergeCell ref="H82:L82"/>
    <mergeCell ref="H84:J84"/>
    <mergeCell ref="B88:F88"/>
    <mergeCell ref="H88:I88"/>
    <mergeCell ref="H142:P142"/>
    <mergeCell ref="B133:F133"/>
    <mergeCell ref="B136:F136"/>
    <mergeCell ref="H136:P136"/>
    <mergeCell ref="B138:F138"/>
    <mergeCell ref="H138:P138"/>
    <mergeCell ref="B119:D119"/>
    <mergeCell ref="H18:P18"/>
    <mergeCell ref="H20:P20"/>
    <mergeCell ref="H22:P22"/>
    <mergeCell ref="H24:P24"/>
    <mergeCell ref="H70:P70"/>
    <mergeCell ref="H72:P72"/>
    <mergeCell ref="H74:P74"/>
    <mergeCell ref="H76:P76"/>
    <mergeCell ref="B97:P101"/>
    <mergeCell ref="B104:D104"/>
    <mergeCell ref="G104:J104"/>
    <mergeCell ref="G106:J106"/>
    <mergeCell ref="B109:P113"/>
    <mergeCell ref="B90:F90"/>
    <mergeCell ref="H90:I90"/>
    <mergeCell ref="B92:F92"/>
    <mergeCell ref="H92:I92"/>
    <mergeCell ref="B132:D132"/>
    <mergeCell ref="B170:D170"/>
    <mergeCell ref="G170:J170"/>
    <mergeCell ref="G172:J172"/>
    <mergeCell ref="B175:P179"/>
    <mergeCell ref="H145:M145"/>
    <mergeCell ref="B158:F158"/>
    <mergeCell ref="H158:I158"/>
    <mergeCell ref="B160:F160"/>
    <mergeCell ref="H160:I160"/>
    <mergeCell ref="B163:P167"/>
    <mergeCell ref="H150:J150"/>
    <mergeCell ref="B154:F154"/>
    <mergeCell ref="H154:I154"/>
    <mergeCell ref="B156:F156"/>
    <mergeCell ref="H156:I156"/>
    <mergeCell ref="B144:F144"/>
    <mergeCell ref="H144:P144"/>
    <mergeCell ref="B147:F147"/>
    <mergeCell ref="B139:F139"/>
    <mergeCell ref="B140:F140"/>
    <mergeCell ref="H140:P140"/>
    <mergeCell ref="B141:F141"/>
    <mergeCell ref="B142:F142"/>
  </mergeCells>
  <dataValidations count="1">
    <dataValidation type="list" allowBlank="1" showInputMessage="1" showErrorMessage="1" sqref="G119:G130 B21:F21 B23:F23 B33:F33 B35:F35 B67:F67 B73:F73 B75:F75 B133:F133 B139:F139 B141:F141" xr:uid="{2E5B0DD5-900E-4B55-8FD1-255EB927CAB3}">
      <formula1>#REF!</formula1>
    </dataValidation>
  </dataValidations>
  <hyperlinks>
    <hyperlink ref="B6" r:id="rId1" xr:uid="{8D81A02E-6A37-4A0A-AEE3-74A9BC5DDA3A}"/>
    <hyperlink ref="B6:C6" r:id="rId2" display="Sijainnin määrityksen karttalinkki" xr:uid="{C656D253-7D20-453F-B20E-7119682F2106}"/>
  </hyperlinks>
  <pageMargins left="0.70866141732283472" right="0.70866141732283472" top="0" bottom="0.74803149606299213" header="0.31496062992125984" footer="0.31496062992125984"/>
  <pageSetup paperSize="9" fitToHeight="0" orientation="portrait" r:id="rId3"/>
  <headerFooter scaleWithDoc="0" alignWithMargins="0"/>
  <drawing r:id="rId4"/>
  <legacyDrawing r:id="rId5"/>
  <controls>
    <mc:AlternateContent xmlns:mc="http://schemas.openxmlformats.org/markup-compatibility/2006">
      <mc:Choice Requires="x14">
        <control shapeId="18433" r:id="rId6" name="Control 1">
          <controlPr defaultSize="0" r:id="rId7">
            <anchor moveWithCells="1">
              <from>
                <xdr:col>2</xdr:col>
                <xdr:colOff>0</xdr:colOff>
                <xdr:row>127</xdr:row>
                <xdr:rowOff>142875</xdr:rowOff>
              </from>
              <to>
                <xdr:col>2</xdr:col>
                <xdr:colOff>257175</xdr:colOff>
                <xdr:row>129</xdr:row>
                <xdr:rowOff>47625</xdr:rowOff>
              </to>
            </anchor>
          </controlPr>
        </control>
      </mc:Choice>
      <mc:Fallback>
        <control shapeId="18433" r:id="rId6" name="Control 1"/>
      </mc:Fallback>
    </mc:AlternateContent>
    <mc:AlternateContent xmlns:mc="http://schemas.openxmlformats.org/markup-compatibility/2006">
      <mc:Choice Requires="x14">
        <control shapeId="18434" r:id="rId8" name="Control 2">
          <controlPr defaultSize="0" r:id="rId7">
            <anchor moveWithCells="1">
              <from>
                <xdr:col>2</xdr:col>
                <xdr:colOff>0</xdr:colOff>
                <xdr:row>127</xdr:row>
                <xdr:rowOff>142875</xdr:rowOff>
              </from>
              <to>
                <xdr:col>2</xdr:col>
                <xdr:colOff>257175</xdr:colOff>
                <xdr:row>129</xdr:row>
                <xdr:rowOff>47625</xdr:rowOff>
              </to>
            </anchor>
          </controlPr>
        </control>
      </mc:Choice>
      <mc:Fallback>
        <control shapeId="18434" r:id="rId8" name="Control 2"/>
      </mc:Fallback>
    </mc:AlternateContent>
    <mc:AlternateContent xmlns:mc="http://schemas.openxmlformats.org/markup-compatibility/2006">
      <mc:Choice Requires="x14">
        <control shapeId="18435" r:id="rId9" name="Control 3">
          <controlPr defaultSize="0" r:id="rId7">
            <anchor moveWithCells="1">
              <from>
                <xdr:col>2</xdr:col>
                <xdr:colOff>0</xdr:colOff>
                <xdr:row>127</xdr:row>
                <xdr:rowOff>142875</xdr:rowOff>
              </from>
              <to>
                <xdr:col>2</xdr:col>
                <xdr:colOff>257175</xdr:colOff>
                <xdr:row>129</xdr:row>
                <xdr:rowOff>47625</xdr:rowOff>
              </to>
            </anchor>
          </controlPr>
        </control>
      </mc:Choice>
      <mc:Fallback>
        <control shapeId="18435" r:id="rId9" name="Control 3"/>
      </mc:Fallback>
    </mc:AlternateContent>
    <mc:AlternateContent xmlns:mc="http://schemas.openxmlformats.org/markup-compatibility/2006">
      <mc:Choice Requires="x14">
        <control shapeId="18436" r:id="rId10" name="Control 4">
          <controlPr defaultSize="0" r:id="rId7">
            <anchor moveWithCells="1">
              <from>
                <xdr:col>2</xdr:col>
                <xdr:colOff>0</xdr:colOff>
                <xdr:row>127</xdr:row>
                <xdr:rowOff>142875</xdr:rowOff>
              </from>
              <to>
                <xdr:col>2</xdr:col>
                <xdr:colOff>257175</xdr:colOff>
                <xdr:row>129</xdr:row>
                <xdr:rowOff>47625</xdr:rowOff>
              </to>
            </anchor>
          </controlPr>
        </control>
      </mc:Choice>
      <mc:Fallback>
        <control shapeId="18436" r:id="rId10" name="Control 4"/>
      </mc:Fallback>
    </mc:AlternateContent>
    <mc:AlternateContent xmlns:mc="http://schemas.openxmlformats.org/markup-compatibility/2006">
      <mc:Choice Requires="x14">
        <control shapeId="18437" r:id="rId11" name="Control 5">
          <controlPr defaultSize="0" r:id="rId7">
            <anchor moveWithCells="1">
              <from>
                <xdr:col>2</xdr:col>
                <xdr:colOff>0</xdr:colOff>
                <xdr:row>127</xdr:row>
                <xdr:rowOff>142875</xdr:rowOff>
              </from>
              <to>
                <xdr:col>2</xdr:col>
                <xdr:colOff>257175</xdr:colOff>
                <xdr:row>129</xdr:row>
                <xdr:rowOff>47625</xdr:rowOff>
              </to>
            </anchor>
          </controlPr>
        </control>
      </mc:Choice>
      <mc:Fallback>
        <control shapeId="18437" r:id="rId11" name="Control 5"/>
      </mc:Fallback>
    </mc:AlternateContent>
    <mc:AlternateContent xmlns:mc="http://schemas.openxmlformats.org/markup-compatibility/2006">
      <mc:Choice Requires="x14">
        <control shapeId="18438" r:id="rId12" name="Control 6">
          <controlPr defaultSize="0" r:id="rId7">
            <anchor moveWithCells="1">
              <from>
                <xdr:col>2</xdr:col>
                <xdr:colOff>0</xdr:colOff>
                <xdr:row>127</xdr:row>
                <xdr:rowOff>142875</xdr:rowOff>
              </from>
              <to>
                <xdr:col>2</xdr:col>
                <xdr:colOff>257175</xdr:colOff>
                <xdr:row>129</xdr:row>
                <xdr:rowOff>47625</xdr:rowOff>
              </to>
            </anchor>
          </controlPr>
        </control>
      </mc:Choice>
      <mc:Fallback>
        <control shapeId="18438" r:id="rId12" name="Control 6"/>
      </mc:Fallback>
    </mc:AlternateContent>
    <mc:AlternateContent xmlns:mc="http://schemas.openxmlformats.org/markup-compatibility/2006">
      <mc:Choice Requires="x14">
        <control shapeId="18439" r:id="rId13" name="Control 7">
          <controlPr defaultSize="0" r:id="rId7">
            <anchor moveWithCells="1">
              <from>
                <xdr:col>2</xdr:col>
                <xdr:colOff>0</xdr:colOff>
                <xdr:row>127</xdr:row>
                <xdr:rowOff>142875</xdr:rowOff>
              </from>
              <to>
                <xdr:col>2</xdr:col>
                <xdr:colOff>257175</xdr:colOff>
                <xdr:row>129</xdr:row>
                <xdr:rowOff>47625</xdr:rowOff>
              </to>
            </anchor>
          </controlPr>
        </control>
      </mc:Choice>
      <mc:Fallback>
        <control shapeId="18439" r:id="rId13" name="Control 7"/>
      </mc:Fallback>
    </mc:AlternateContent>
    <mc:AlternateContent xmlns:mc="http://schemas.openxmlformats.org/markup-compatibility/2006">
      <mc:Choice Requires="x14">
        <control shapeId="18440" r:id="rId14" name="Control 8">
          <controlPr defaultSize="0" r:id="rId7">
            <anchor moveWithCells="1">
              <from>
                <xdr:col>2</xdr:col>
                <xdr:colOff>0</xdr:colOff>
                <xdr:row>127</xdr:row>
                <xdr:rowOff>142875</xdr:rowOff>
              </from>
              <to>
                <xdr:col>2</xdr:col>
                <xdr:colOff>257175</xdr:colOff>
                <xdr:row>129</xdr:row>
                <xdr:rowOff>47625</xdr:rowOff>
              </to>
            </anchor>
          </controlPr>
        </control>
      </mc:Choice>
      <mc:Fallback>
        <control shapeId="18440" r:id="rId14" name="Control 8"/>
      </mc:Fallback>
    </mc:AlternateContent>
    <mc:AlternateContent xmlns:mc="http://schemas.openxmlformats.org/markup-compatibility/2006">
      <mc:Choice Requires="x14">
        <control shapeId="18441" r:id="rId15" name="Control 9">
          <controlPr defaultSize="0" r:id="rId7">
            <anchor moveWithCells="1">
              <from>
                <xdr:col>2</xdr:col>
                <xdr:colOff>0</xdr:colOff>
                <xdr:row>127</xdr:row>
                <xdr:rowOff>142875</xdr:rowOff>
              </from>
              <to>
                <xdr:col>2</xdr:col>
                <xdr:colOff>257175</xdr:colOff>
                <xdr:row>129</xdr:row>
                <xdr:rowOff>47625</xdr:rowOff>
              </to>
            </anchor>
          </controlPr>
        </control>
      </mc:Choice>
      <mc:Fallback>
        <control shapeId="18441" r:id="rId15" name="Control 9"/>
      </mc:Fallback>
    </mc:AlternateContent>
    <mc:AlternateContent xmlns:mc="http://schemas.openxmlformats.org/markup-compatibility/2006">
      <mc:Choice Requires="x14">
        <control shapeId="18442" r:id="rId16" name="Control 10">
          <controlPr defaultSize="0" r:id="rId7">
            <anchor moveWithCells="1">
              <from>
                <xdr:col>2</xdr:col>
                <xdr:colOff>0</xdr:colOff>
                <xdr:row>127</xdr:row>
                <xdr:rowOff>142875</xdr:rowOff>
              </from>
              <to>
                <xdr:col>2</xdr:col>
                <xdr:colOff>257175</xdr:colOff>
                <xdr:row>129</xdr:row>
                <xdr:rowOff>47625</xdr:rowOff>
              </to>
            </anchor>
          </controlPr>
        </control>
      </mc:Choice>
      <mc:Fallback>
        <control shapeId="18442" r:id="rId16" name="Control 10"/>
      </mc:Fallback>
    </mc:AlternateContent>
    <mc:AlternateContent xmlns:mc="http://schemas.openxmlformats.org/markup-compatibility/2006">
      <mc:Choice Requires="x14">
        <control shapeId="18443" r:id="rId17" name="Control 11">
          <controlPr defaultSize="0" r:id="rId7">
            <anchor moveWithCells="1">
              <from>
                <xdr:col>2</xdr:col>
                <xdr:colOff>0</xdr:colOff>
                <xdr:row>127</xdr:row>
                <xdr:rowOff>142875</xdr:rowOff>
              </from>
              <to>
                <xdr:col>2</xdr:col>
                <xdr:colOff>257175</xdr:colOff>
                <xdr:row>129</xdr:row>
                <xdr:rowOff>47625</xdr:rowOff>
              </to>
            </anchor>
          </controlPr>
        </control>
      </mc:Choice>
      <mc:Fallback>
        <control shapeId="18443" r:id="rId17" name="Control 11"/>
      </mc:Fallback>
    </mc:AlternateContent>
    <mc:AlternateContent xmlns:mc="http://schemas.openxmlformats.org/markup-compatibility/2006">
      <mc:Choice Requires="x14">
        <control shapeId="18444" r:id="rId18" name="Control 12">
          <controlPr defaultSize="0" r:id="rId7">
            <anchor moveWithCells="1">
              <from>
                <xdr:col>2</xdr:col>
                <xdr:colOff>0</xdr:colOff>
                <xdr:row>127</xdr:row>
                <xdr:rowOff>142875</xdr:rowOff>
              </from>
              <to>
                <xdr:col>2</xdr:col>
                <xdr:colOff>257175</xdr:colOff>
                <xdr:row>129</xdr:row>
                <xdr:rowOff>47625</xdr:rowOff>
              </to>
            </anchor>
          </controlPr>
        </control>
      </mc:Choice>
      <mc:Fallback>
        <control shapeId="18444" r:id="rId18" name="Control 12"/>
      </mc:Fallback>
    </mc:AlternateContent>
    <mc:AlternateContent xmlns:mc="http://schemas.openxmlformats.org/markup-compatibility/2006">
      <mc:Choice Requires="x14">
        <control shapeId="18445" r:id="rId19" name="Control 13">
          <controlPr defaultSize="0" r:id="rId7">
            <anchor moveWithCells="1">
              <from>
                <xdr:col>2</xdr:col>
                <xdr:colOff>0</xdr:colOff>
                <xdr:row>127</xdr:row>
                <xdr:rowOff>142875</xdr:rowOff>
              </from>
              <to>
                <xdr:col>2</xdr:col>
                <xdr:colOff>257175</xdr:colOff>
                <xdr:row>129</xdr:row>
                <xdr:rowOff>47625</xdr:rowOff>
              </to>
            </anchor>
          </controlPr>
        </control>
      </mc:Choice>
      <mc:Fallback>
        <control shapeId="18445" r:id="rId19" name="Control 13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92BC28F-6D79-45EC-BE54-430DF36DAEEE}">
          <x14:formula1>
            <xm:f>Laitevalinnat_Putki!$L$2:$L$4</xm:f>
          </x14:formula1>
          <xm:sqref>G104:J104 G170:J170</xm:sqref>
        </x14:dataValidation>
        <x14:dataValidation type="list" allowBlank="1" showInputMessage="1" showErrorMessage="1" xr:uid="{8B117E77-BF0D-4927-B726-236E7A6F3AA3}">
          <x14:formula1>
            <xm:f>Laitevalinnat_Putki!$B$11:$B$16</xm:f>
          </x14:formula1>
          <xm:sqref>B40:F40 E10:G10</xm:sqref>
        </x14:dataValidation>
        <x14:dataValidation type="list" allowBlank="1" showInputMessage="1" showErrorMessage="1" xr:uid="{0C9E2FAC-A3F9-4570-9492-AA349649D54F}">
          <x14:formula1>
            <xm:f>Laitevalinnat_sähkö!$D$2:$D$7</xm:f>
          </x14:formula1>
          <xm:sqref>H77:J77 H143:J143</xm:sqref>
        </x14:dataValidation>
        <x14:dataValidation type="list" allowBlank="1" showInputMessage="1" showErrorMessage="1" xr:uid="{34C1C539-55AF-4186-BF70-31313F8F6335}">
          <x14:formula1>
            <xm:f>Laitevalinnat_Putki!$C$2:$C$8</xm:f>
          </x14:formula1>
          <xm:sqref>B76:F76 B74:F74 B72:F72 B70:F70 B142:F142 B140:F140 B138:F138 B136:F136</xm:sqref>
        </x14:dataValidation>
        <x14:dataValidation type="list" allowBlank="1" showInputMessage="1" showErrorMessage="1" xr:uid="{F64C4DDF-01AB-429E-AB86-6395A4EB00FD}">
          <x14:formula1>
            <xm:f>Laitevalinnat_Putki!$E$2:$E$4</xm:f>
          </x14:formula1>
          <xm:sqref>B92:F92 B90:F90 B94:F94 B88:F88 B158:F158 B156:F156 B160:F160 B154:F154</xm:sqref>
        </x14:dataValidation>
        <x14:dataValidation type="list" allowBlank="1" showInputMessage="1" showErrorMessage="1" xr:uid="{5A32FA47-E4F0-4649-A752-378E6E33D946}">
          <x14:formula1>
            <xm:f>Laitevalinnat_Putki!$B$2:$B$5</xm:f>
          </x14:formula1>
          <xm:sqref>B10:C10</xm:sqref>
        </x14:dataValidation>
        <x14:dataValidation type="list" allowBlank="1" showInputMessage="1" showErrorMessage="1" xr:uid="{704587EC-29F8-4762-8ABF-78239B933FAB}">
          <x14:formula1>
            <xm:f>Laitevalinnat_Putki!$G$2:$G$7</xm:f>
          </x14:formula1>
          <xm:sqref>B34 B30 B32 B36</xm:sqref>
        </x14:dataValidation>
        <x14:dataValidation type="list" allowBlank="1" showInputMessage="1" showErrorMessage="1" xr:uid="{F880DE4A-FF8D-4ECF-826C-584FE7E04593}">
          <x14:formula1>
            <xm:f>Laitevalinnat_Putki!$H$2:$H$6</xm:f>
          </x14:formula1>
          <xm:sqref>H34 H30 H32 H36</xm:sqref>
        </x14:dataValidation>
        <x14:dataValidation type="list" allowBlank="1" showInputMessage="1" showErrorMessage="1" xr:uid="{6C7DA323-55E3-48B7-849D-8AEA781E0804}">
          <x14:formula1>
            <xm:f>Laitevalinnat_Putki!$C$2:$C$10</xm:f>
          </x14:formula1>
          <xm:sqref>B18:F18 B20:F20 B22:F22 B24:F24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5B798-7E83-460C-BC23-1FB44F438950}">
  <dimension ref="B3:Q31"/>
  <sheetViews>
    <sheetView tabSelected="1" workbookViewId="0">
      <selection activeCell="A14" sqref="A14"/>
    </sheetView>
  </sheetViews>
  <sheetFormatPr defaultRowHeight="11.25" x14ac:dyDescent="0.15"/>
  <cols>
    <col min="1" max="1" width="19.375" customWidth="1"/>
    <col min="2" max="2" width="77.5" customWidth="1"/>
    <col min="5" max="5" width="17" customWidth="1"/>
  </cols>
  <sheetData>
    <row r="3" spans="2:17" ht="14.25" x14ac:dyDescent="0.2">
      <c r="B3" s="242" t="s">
        <v>162</v>
      </c>
      <c r="C3" s="21"/>
      <c r="D3" s="21"/>
      <c r="E3" s="48"/>
      <c r="F3" s="48"/>
      <c r="G3" s="48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2:17" ht="12.75" customHeight="1" x14ac:dyDescent="0.2">
      <c r="B4" s="242"/>
      <c r="C4" s="21"/>
      <c r="D4" s="21"/>
      <c r="F4" s="114"/>
      <c r="G4" s="114"/>
      <c r="H4" s="114"/>
      <c r="I4" s="114"/>
      <c r="J4" s="114"/>
      <c r="K4" s="114"/>
      <c r="L4" s="49"/>
      <c r="M4" s="49"/>
      <c r="N4" s="49"/>
    </row>
    <row r="5" spans="2:17" ht="14.25" x14ac:dyDescent="0.2">
      <c r="B5" s="243" t="s">
        <v>283</v>
      </c>
      <c r="C5" s="21"/>
      <c r="D5" s="21"/>
      <c r="F5" s="114"/>
      <c r="G5" s="114"/>
      <c r="H5" s="114"/>
      <c r="I5" s="114"/>
      <c r="J5" s="114"/>
      <c r="K5" s="114"/>
      <c r="L5" s="114"/>
      <c r="M5" s="114"/>
      <c r="N5" s="49"/>
    </row>
    <row r="6" spans="2:17" ht="12.75" customHeight="1" x14ac:dyDescent="0.2">
      <c r="B6" s="8"/>
      <c r="C6" s="21"/>
      <c r="D6" s="21"/>
      <c r="F6" s="114"/>
      <c r="G6" s="114"/>
      <c r="H6" s="114"/>
      <c r="I6" s="114"/>
      <c r="J6" s="114"/>
      <c r="K6" s="114"/>
      <c r="L6" s="114"/>
      <c r="M6" s="114"/>
      <c r="N6" s="114"/>
    </row>
    <row r="7" spans="2:17" ht="12.75" x14ac:dyDescent="0.2">
      <c r="B7" s="8"/>
      <c r="C7" s="21"/>
      <c r="D7" s="21"/>
      <c r="E7" s="48"/>
      <c r="F7" s="48"/>
      <c r="G7" s="50"/>
      <c r="H7" s="51"/>
      <c r="I7" s="5"/>
      <c r="J7" s="5"/>
      <c r="K7" s="5"/>
      <c r="L7" s="5"/>
      <c r="M7" s="5"/>
      <c r="N7" s="4"/>
      <c r="O7" s="142"/>
      <c r="P7" s="142"/>
      <c r="Q7" s="4"/>
    </row>
    <row r="10" spans="2:17" ht="14.25" x14ac:dyDescent="0.15">
      <c r="B10" s="241" t="s">
        <v>284</v>
      </c>
    </row>
    <row r="12" spans="2:17" ht="15" x14ac:dyDescent="0.15">
      <c r="B12" s="223" t="s">
        <v>285</v>
      </c>
    </row>
    <row r="13" spans="2:17" ht="15" x14ac:dyDescent="0.15">
      <c r="B13" s="223" t="s">
        <v>286</v>
      </c>
    </row>
    <row r="14" spans="2:17" ht="15" x14ac:dyDescent="0.15">
      <c r="B14" s="223"/>
    </row>
    <row r="15" spans="2:17" ht="14.25" x14ac:dyDescent="0.15">
      <c r="B15" s="240" t="s">
        <v>303</v>
      </c>
    </row>
    <row r="16" spans="2:17" ht="14.25" x14ac:dyDescent="0.15">
      <c r="B16" s="240" t="s">
        <v>304</v>
      </c>
    </row>
    <row r="17" spans="2:4" ht="12" thickBot="1" x14ac:dyDescent="0.2"/>
    <row r="18" spans="2:4" ht="15" thickBot="1" x14ac:dyDescent="0.2">
      <c r="B18" s="224" t="s">
        <v>287</v>
      </c>
      <c r="C18" s="225" t="s">
        <v>288</v>
      </c>
      <c r="D18" s="226" t="s">
        <v>289</v>
      </c>
    </row>
    <row r="19" spans="2:4" ht="39.950000000000003" customHeight="1" thickBot="1" x14ac:dyDescent="0.2">
      <c r="B19" s="227" t="s">
        <v>290</v>
      </c>
      <c r="C19" s="228" t="s">
        <v>291</v>
      </c>
      <c r="D19" s="229" t="s">
        <v>291</v>
      </c>
    </row>
    <row r="20" spans="2:4" ht="39.950000000000003" customHeight="1" thickBot="1" x14ac:dyDescent="0.2">
      <c r="B20" s="227" t="s">
        <v>292</v>
      </c>
      <c r="C20" s="228" t="s">
        <v>291</v>
      </c>
      <c r="D20" s="229" t="s">
        <v>291</v>
      </c>
    </row>
    <row r="21" spans="2:4" ht="39.950000000000003" customHeight="1" thickBot="1" x14ac:dyDescent="0.2">
      <c r="B21" s="227" t="s">
        <v>293</v>
      </c>
      <c r="C21" s="228" t="s">
        <v>291</v>
      </c>
      <c r="D21" s="229" t="s">
        <v>291</v>
      </c>
    </row>
    <row r="22" spans="2:4" ht="39.950000000000003" customHeight="1" thickBot="1" x14ac:dyDescent="0.2">
      <c r="B22" s="227" t="s">
        <v>294</v>
      </c>
      <c r="C22" s="230" t="s">
        <v>291</v>
      </c>
      <c r="D22" s="229" t="s">
        <v>291</v>
      </c>
    </row>
    <row r="23" spans="2:4" ht="39.950000000000003" customHeight="1" thickBot="1" x14ac:dyDescent="0.2">
      <c r="B23" s="227" t="s">
        <v>295</v>
      </c>
      <c r="C23" s="230" t="s">
        <v>291</v>
      </c>
      <c r="D23" s="229" t="s">
        <v>291</v>
      </c>
    </row>
    <row r="24" spans="2:4" ht="39.950000000000003" customHeight="1" thickBot="1" x14ac:dyDescent="0.2">
      <c r="B24" s="231" t="s">
        <v>296</v>
      </c>
      <c r="C24" s="232" t="s">
        <v>291</v>
      </c>
      <c r="D24" s="233" t="s">
        <v>291</v>
      </c>
    </row>
    <row r="25" spans="2:4" ht="39.950000000000003" customHeight="1" thickBot="1" x14ac:dyDescent="0.2">
      <c r="B25" s="234" t="s">
        <v>297</v>
      </c>
      <c r="C25" s="235" t="s">
        <v>291</v>
      </c>
      <c r="D25" s="236" t="s">
        <v>291</v>
      </c>
    </row>
    <row r="26" spans="2:4" ht="39.950000000000003" customHeight="1" thickBot="1" x14ac:dyDescent="0.2">
      <c r="B26" s="238" t="s">
        <v>298</v>
      </c>
      <c r="C26" s="228" t="s">
        <v>291</v>
      </c>
      <c r="D26" s="229" t="s">
        <v>291</v>
      </c>
    </row>
    <row r="27" spans="2:4" ht="39.950000000000003" customHeight="1" thickBot="1" x14ac:dyDescent="0.2">
      <c r="B27" s="238" t="s">
        <v>299</v>
      </c>
      <c r="C27" s="228" t="s">
        <v>291</v>
      </c>
      <c r="D27" s="229" t="s">
        <v>291</v>
      </c>
    </row>
    <row r="28" spans="2:4" ht="90" customHeight="1" thickBot="1" x14ac:dyDescent="0.2">
      <c r="B28" s="239" t="s">
        <v>302</v>
      </c>
      <c r="C28" s="228" t="s">
        <v>291</v>
      </c>
      <c r="D28" s="229" t="s">
        <v>291</v>
      </c>
    </row>
    <row r="29" spans="2:4" ht="60" customHeight="1" thickBot="1" x14ac:dyDescent="0.2">
      <c r="B29" s="227" t="s">
        <v>300</v>
      </c>
      <c r="C29" s="228" t="s">
        <v>291</v>
      </c>
      <c r="D29" s="229" t="s">
        <v>291</v>
      </c>
    </row>
    <row r="30" spans="2:4" ht="39.950000000000003" customHeight="1" thickBot="1" x14ac:dyDescent="0.2">
      <c r="B30" s="227" t="s">
        <v>301</v>
      </c>
      <c r="C30" s="228" t="s">
        <v>291</v>
      </c>
      <c r="D30" s="229" t="s">
        <v>291</v>
      </c>
    </row>
    <row r="31" spans="2:4" ht="39.950000000000003" customHeight="1" thickBot="1" x14ac:dyDescent="0.2">
      <c r="B31" s="237"/>
      <c r="C31" s="228" t="s">
        <v>291</v>
      </c>
      <c r="D31" s="229" t="s">
        <v>291</v>
      </c>
    </row>
  </sheetData>
  <mergeCells count="1">
    <mergeCell ref="O7:P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89A0B-2E3F-4B3F-8618-18076904522B}">
  <dimension ref="A1:L64"/>
  <sheetViews>
    <sheetView workbookViewId="0">
      <selection activeCell="D62" sqref="D62"/>
    </sheetView>
  </sheetViews>
  <sheetFormatPr defaultColWidth="8.75" defaultRowHeight="12.75" x14ac:dyDescent="0.2"/>
  <cols>
    <col min="1" max="2" width="14.875" style="41" customWidth="1"/>
    <col min="3" max="3" width="20.25" style="41" customWidth="1"/>
    <col min="4" max="4" width="12.375" style="41" customWidth="1"/>
    <col min="5" max="5" width="17" style="41" customWidth="1"/>
    <col min="6" max="6" width="8.75" style="41"/>
    <col min="7" max="8" width="20.25" style="41" customWidth="1"/>
    <col min="9" max="9" width="9.75" style="41" customWidth="1"/>
    <col min="10" max="10" width="8.75" style="41"/>
    <col min="11" max="12" width="12.625" style="41" customWidth="1"/>
    <col min="13" max="16384" width="8.75" style="41"/>
  </cols>
  <sheetData>
    <row r="1" spans="1:12" x14ac:dyDescent="0.2">
      <c r="A1" s="41" t="s">
        <v>105</v>
      </c>
      <c r="B1" s="41" t="s">
        <v>155</v>
      </c>
      <c r="C1" s="41" t="s">
        <v>201</v>
      </c>
      <c r="E1" s="41" t="s">
        <v>205</v>
      </c>
      <c r="G1" s="41" t="s">
        <v>211</v>
      </c>
      <c r="H1" s="41" t="s">
        <v>216</v>
      </c>
      <c r="I1" s="41" t="s">
        <v>208</v>
      </c>
      <c r="J1" s="41" t="s">
        <v>169</v>
      </c>
      <c r="K1" s="41" t="s">
        <v>148</v>
      </c>
      <c r="L1" s="41" t="s">
        <v>232</v>
      </c>
    </row>
    <row r="2" spans="1:12" x14ac:dyDescent="0.2">
      <c r="A2" s="41" t="s">
        <v>244</v>
      </c>
      <c r="B2" s="41" t="s">
        <v>244</v>
      </c>
      <c r="C2" s="41" t="s">
        <v>244</v>
      </c>
      <c r="E2" s="41" t="s">
        <v>244</v>
      </c>
      <c r="G2" s="41" t="s">
        <v>244</v>
      </c>
      <c r="H2" s="41" t="s">
        <v>244</v>
      </c>
      <c r="K2" s="41" t="s">
        <v>244</v>
      </c>
      <c r="L2" s="41" t="s">
        <v>244</v>
      </c>
    </row>
    <row r="3" spans="1:12" x14ac:dyDescent="0.2">
      <c r="A3" s="41" t="s">
        <v>155</v>
      </c>
      <c r="C3" s="1"/>
      <c r="I3" s="41">
        <v>50</v>
      </c>
      <c r="J3" s="41">
        <v>1</v>
      </c>
      <c r="L3" s="41" t="s">
        <v>233</v>
      </c>
    </row>
    <row r="4" spans="1:12" x14ac:dyDescent="0.2">
      <c r="A4" s="41" t="s">
        <v>219</v>
      </c>
      <c r="B4" s="41" t="s">
        <v>221</v>
      </c>
      <c r="C4" s="1" t="s">
        <v>153</v>
      </c>
      <c r="E4" s="41" t="s">
        <v>243</v>
      </c>
      <c r="G4" s="41" t="s">
        <v>212</v>
      </c>
      <c r="H4" s="41" t="s">
        <v>168</v>
      </c>
      <c r="I4" s="41">
        <v>75</v>
      </c>
      <c r="J4" s="41">
        <v>2</v>
      </c>
      <c r="K4" s="41" t="s">
        <v>217</v>
      </c>
      <c r="L4" s="41" t="s">
        <v>234</v>
      </c>
    </row>
    <row r="5" spans="1:12" x14ac:dyDescent="0.2">
      <c r="A5" s="41" t="s">
        <v>220</v>
      </c>
      <c r="B5" s="41" t="s">
        <v>222</v>
      </c>
      <c r="C5" s="1" t="s">
        <v>124</v>
      </c>
      <c r="E5" s="41" t="s">
        <v>150</v>
      </c>
      <c r="G5" s="41" t="s">
        <v>213</v>
      </c>
      <c r="H5" s="41" t="s">
        <v>167</v>
      </c>
      <c r="I5" s="41">
        <v>100</v>
      </c>
      <c r="J5" s="41">
        <v>3</v>
      </c>
      <c r="K5" s="41" t="s">
        <v>137</v>
      </c>
      <c r="L5" s="1"/>
    </row>
    <row r="6" spans="1:12" x14ac:dyDescent="0.2">
      <c r="C6" s="1" t="s">
        <v>126</v>
      </c>
      <c r="G6" s="41" t="s">
        <v>214</v>
      </c>
      <c r="H6" s="41" t="s">
        <v>170</v>
      </c>
      <c r="I6" s="41">
        <v>110</v>
      </c>
      <c r="J6" s="41">
        <v>4</v>
      </c>
      <c r="K6" s="41" t="s">
        <v>138</v>
      </c>
      <c r="L6" s="1"/>
    </row>
    <row r="7" spans="1:12" x14ac:dyDescent="0.2">
      <c r="C7" s="1" t="s">
        <v>154</v>
      </c>
      <c r="G7" s="41" t="s">
        <v>134</v>
      </c>
      <c r="I7" s="41">
        <v>140</v>
      </c>
      <c r="J7" s="41">
        <v>5</v>
      </c>
      <c r="K7" s="41" t="s">
        <v>218</v>
      </c>
      <c r="L7" s="1"/>
    </row>
    <row r="8" spans="1:12" x14ac:dyDescent="0.2">
      <c r="C8" s="1" t="s">
        <v>151</v>
      </c>
      <c r="I8" s="41">
        <v>160</v>
      </c>
      <c r="J8" s="41">
        <v>6</v>
      </c>
      <c r="K8" s="1"/>
      <c r="L8" s="1"/>
    </row>
    <row r="9" spans="1:12" x14ac:dyDescent="0.2">
      <c r="C9" s="1" t="s">
        <v>152</v>
      </c>
      <c r="J9" s="41">
        <v>7</v>
      </c>
      <c r="K9" s="1"/>
      <c r="L9" s="1"/>
    </row>
    <row r="10" spans="1:12" x14ac:dyDescent="0.2">
      <c r="C10" s="41" t="s">
        <v>150</v>
      </c>
      <c r="I10" s="41" t="s">
        <v>209</v>
      </c>
      <c r="J10" s="41">
        <v>8</v>
      </c>
      <c r="K10" s="1"/>
      <c r="L10" s="1"/>
    </row>
    <row r="11" spans="1:12" x14ac:dyDescent="0.2">
      <c r="B11" s="41" t="s">
        <v>244</v>
      </c>
      <c r="J11" s="41">
        <v>9</v>
      </c>
      <c r="K11" s="1"/>
      <c r="L11" s="1"/>
    </row>
    <row r="12" spans="1:12" x14ac:dyDescent="0.2">
      <c r="C12" s="1"/>
      <c r="I12" s="1">
        <v>15</v>
      </c>
      <c r="J12" s="41">
        <v>10</v>
      </c>
      <c r="K12" s="1"/>
      <c r="L12" s="1"/>
    </row>
    <row r="13" spans="1:12" x14ac:dyDescent="0.2">
      <c r="B13" s="41" t="s">
        <v>165</v>
      </c>
      <c r="C13" s="1"/>
      <c r="I13" s="1">
        <v>20</v>
      </c>
      <c r="K13" s="1"/>
      <c r="L13" s="1"/>
    </row>
    <row r="14" spans="1:12" x14ac:dyDescent="0.2">
      <c r="B14" s="41" t="s">
        <v>252</v>
      </c>
      <c r="C14" s="1"/>
      <c r="I14" s="1">
        <v>25</v>
      </c>
      <c r="K14" s="1"/>
      <c r="L14" s="1"/>
    </row>
    <row r="15" spans="1:12" x14ac:dyDescent="0.2">
      <c r="B15" s="41" t="s">
        <v>250</v>
      </c>
      <c r="C15" s="1"/>
      <c r="I15" s="1">
        <v>32</v>
      </c>
      <c r="K15" s="1"/>
      <c r="L15" s="1"/>
    </row>
    <row r="16" spans="1:12" x14ac:dyDescent="0.2">
      <c r="B16" s="41" t="s">
        <v>251</v>
      </c>
      <c r="C16" s="1"/>
      <c r="I16" s="1">
        <v>40</v>
      </c>
      <c r="K16" s="1"/>
      <c r="L16" s="1"/>
    </row>
    <row r="17" spans="3:12" x14ac:dyDescent="0.2">
      <c r="C17" s="1"/>
      <c r="I17" s="1">
        <v>50</v>
      </c>
      <c r="K17" s="1"/>
      <c r="L17" s="1"/>
    </row>
    <row r="18" spans="3:12" x14ac:dyDescent="0.2">
      <c r="I18" s="1">
        <v>65</v>
      </c>
      <c r="K18" s="1"/>
      <c r="L18" s="1"/>
    </row>
    <row r="19" spans="3:12" x14ac:dyDescent="0.2">
      <c r="I19" s="1">
        <v>80</v>
      </c>
      <c r="K19" s="1"/>
      <c r="L19" s="1"/>
    </row>
    <row r="20" spans="3:12" x14ac:dyDescent="0.2">
      <c r="I20" s="1">
        <v>100</v>
      </c>
      <c r="K20" s="1"/>
      <c r="L20" s="1"/>
    </row>
    <row r="21" spans="3:12" x14ac:dyDescent="0.2">
      <c r="I21" s="1">
        <v>125</v>
      </c>
      <c r="K21" s="1"/>
      <c r="L21" s="1"/>
    </row>
    <row r="22" spans="3:12" x14ac:dyDescent="0.2">
      <c r="I22" s="1">
        <v>150</v>
      </c>
      <c r="K22" s="1"/>
      <c r="L22" s="1"/>
    </row>
    <row r="23" spans="3:12" x14ac:dyDescent="0.2">
      <c r="I23" s="1">
        <v>200</v>
      </c>
      <c r="K23" s="1"/>
      <c r="L23" s="1"/>
    </row>
    <row r="24" spans="3:12" x14ac:dyDescent="0.2">
      <c r="I24" s="1">
        <v>250</v>
      </c>
      <c r="K24" s="1"/>
      <c r="L24" s="1"/>
    </row>
    <row r="25" spans="3:12" x14ac:dyDescent="0.2">
      <c r="I25" s="1">
        <v>300</v>
      </c>
      <c r="K25" s="1"/>
      <c r="L25" s="1"/>
    </row>
    <row r="26" spans="3:12" x14ac:dyDescent="0.2">
      <c r="I26" s="1">
        <v>350</v>
      </c>
      <c r="K26" s="1"/>
      <c r="L26" s="1"/>
    </row>
    <row r="27" spans="3:12" x14ac:dyDescent="0.2">
      <c r="I27" s="1">
        <v>400</v>
      </c>
      <c r="K27" s="1"/>
      <c r="L27" s="1"/>
    </row>
    <row r="28" spans="3:12" x14ac:dyDescent="0.2">
      <c r="I28" s="1">
        <v>450</v>
      </c>
    </row>
    <row r="29" spans="3:12" x14ac:dyDescent="0.2">
      <c r="I29" s="1">
        <v>500</v>
      </c>
    </row>
    <row r="30" spans="3:12" x14ac:dyDescent="0.2">
      <c r="I30" s="1">
        <v>600</v>
      </c>
    </row>
    <row r="31" spans="3:12" x14ac:dyDescent="0.2">
      <c r="I31" s="1">
        <v>700</v>
      </c>
    </row>
    <row r="32" spans="3:12" x14ac:dyDescent="0.2">
      <c r="I32" s="1">
        <v>800</v>
      </c>
    </row>
    <row r="33" spans="9:9" x14ac:dyDescent="0.2">
      <c r="I33" s="1">
        <v>900</v>
      </c>
    </row>
    <row r="34" spans="9:9" x14ac:dyDescent="0.2">
      <c r="I34" s="1">
        <v>1000</v>
      </c>
    </row>
    <row r="35" spans="9:9" x14ac:dyDescent="0.2">
      <c r="I35" s="1">
        <v>1100</v>
      </c>
    </row>
    <row r="36" spans="9:9" x14ac:dyDescent="0.2">
      <c r="I36" s="1">
        <v>1200</v>
      </c>
    </row>
    <row r="38" spans="9:9" x14ac:dyDescent="0.2">
      <c r="I38" s="41" t="s">
        <v>210</v>
      </c>
    </row>
    <row r="40" spans="9:9" x14ac:dyDescent="0.2">
      <c r="I40" s="1">
        <v>300</v>
      </c>
    </row>
    <row r="41" spans="9:9" x14ac:dyDescent="0.2">
      <c r="I41" s="1">
        <v>400</v>
      </c>
    </row>
    <row r="42" spans="9:9" x14ac:dyDescent="0.2">
      <c r="I42" s="1">
        <v>500</v>
      </c>
    </row>
    <row r="43" spans="9:9" x14ac:dyDescent="0.2">
      <c r="I43" s="1">
        <v>600</v>
      </c>
    </row>
    <row r="44" spans="9:9" x14ac:dyDescent="0.2">
      <c r="I44" s="1">
        <v>800</v>
      </c>
    </row>
    <row r="45" spans="9:9" x14ac:dyDescent="0.2">
      <c r="I45" s="1">
        <v>1000</v>
      </c>
    </row>
    <row r="46" spans="9:9" x14ac:dyDescent="0.2">
      <c r="I46" s="1">
        <v>1200</v>
      </c>
    </row>
    <row r="47" spans="9:9" x14ac:dyDescent="0.2">
      <c r="I47" s="1">
        <v>1400</v>
      </c>
    </row>
    <row r="48" spans="9:9" x14ac:dyDescent="0.2">
      <c r="I48" s="1">
        <v>1600</v>
      </c>
    </row>
    <row r="49" spans="9:9" x14ac:dyDescent="0.2">
      <c r="I49" s="1">
        <v>2000</v>
      </c>
    </row>
    <row r="64" spans="9:9" ht="11.25" customHeight="1" x14ac:dyDescent="0.2"/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g D A A B Q S w M E F A A C A A g A q 1 1 / V E V c F z q m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W Z r p W Z g Y 6 R n Y 6 M P E b H w z 8 x D y R k D n g m S R B G 2 c S 3 N K S o t S 7 d I y d d 0 8 b f R h X B t 9 q B f s A F B L A w Q U A A I A C A C r X X 9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1 1 / V F i B O K n A A A A A J w E A A B M A H A B G b 3 J t d W x h c y 9 T Z W N 0 a W 9 u M S 5 t I K I Y A C i g F A A A A A A A A A A A A A A A A A A A A A A A A A A A A H X O s Q q D M B A G 4 F 3 I O 4 R 0 a U E E b T f p J N 3 a L g Y 6 i E N q r y i J i c Q L K O L b 9 E 3 6 Y g 2 I 0 K G 9 5 e D j / r v r o c L G a J o v P U 5 J Q I K + F h Y e l A u n n J Q m o U e q A E l A f Z 3 f r / o B X k 5 D B S r K n L W g 8 W a s v B s j t 7 u p u I o W j m w N x 6 y c i 8 x o 9 F N l u O z Y s I t z C I i O 4 j h 2 X c P 8 P i 7 u C i J u h e 6 f x r a Z U a 7 V f O y g 3 y 4 3 w 2 l i u b B C Q s x C H + y A I g w 4 h 3 T 1 Z H W h x y / e / + b D N 8 8 7 E j T 6 3 3 v p B 1 B L A Q I t A B Q A A g A I A K t d f 1 R F X B c 6 p g A A A P U A A A A S A A A A A A A A A A A A A A A A A A A A A A B D b 2 5 m a W c v U G F j a 2 F n Z S 5 4 b W x Q S w E C L Q A U A A I A C A C r X X 9 U D 8 r p q 6 Q A A A D p A A A A E w A A A A A A A A A A A A A A A A D y A A A A W 0 N v b n R l b n R f V H l w Z X N d L n h t b F B L A Q I t A B Q A A g A I A K t d f 1 R Y g T i p w A A A A C c B A A A T A A A A A A A A A A A A A A A A A O M B A A B G b 3 J t d W x h c y 9 T Z W N 0 a W 9 u M S 5 t U E s F B g A A A A A D A A M A w g A A A P A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Y J A A A A A A A A l A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d W x 1 a 2 t v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U 2 l p c n R 5 b W l u Z W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z F U M D g 6 M z M 6 N D M u N D U x O D M w N 1 o i I C 8 + P E V u d H J 5 I F R 5 c G U 9 I k Z p b G x D b 2 x 1 b W 5 U e X B l c y I g V m F s d W U 9 I n N C Z 0 F B Q U E 9 P S I g L z 4 8 R W 5 0 c n k g V H l w Z T 0 i R m l s b E N v b H V t b k 5 h b W V z I i B W Y W x 1 Z T 0 i c 1 s m c X V v d D t T Y X J h a 2 U x J n F 1 b 3 Q 7 L C Z x d W 9 0 O 1 N h c m F r Z T I m c X V v d D s s J n F 1 b 3 Q 7 U 2 F y Y W t l M y Z x d W 9 0 O y w m c X V v d D t T Y X J h a 2 U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1 b H V r a 2 8 y L 0 1 1 d X R l d H R 1 I H R 5 e X B w a S 5 7 U 2 F y Y W t l M S w w f S Z x d W 9 0 O y w m c X V v d D t T Z W N 0 a W 9 u M S 9 U Y X V s d W t r b z I v T X V 1 d G V 0 d H U g d H l 5 c H B p L n t T Y X J h a 2 U y L D F 9 J n F 1 b 3 Q 7 L C Z x d W 9 0 O 1 N l Y 3 R p b 2 4 x L 1 R h d W x 1 a 2 t v M i 9 N d X V 0 Z X R 0 d S B 0 e X l w c G k u e 1 N h c m F r Z T M s M n 0 m c X V v d D s s J n F 1 b 3 Q 7 U 2 V j d G l v b j E v V G F 1 b H V r a 2 8 y L 0 1 1 d X R l d H R 1 I H R 5 e X B w a S 5 7 U 2 F y Y W t l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X V s d W t r b z I v T X V 1 d G V 0 d H U g d H l 5 c H B p L n t T Y X J h a 2 U x L D B 9 J n F 1 b 3 Q 7 L C Z x d W 9 0 O 1 N l Y 3 R p b 2 4 x L 1 R h d W x 1 a 2 t v M i 9 N d X V 0 Z X R 0 d S B 0 e X l w c G k u e 1 N h c m F r Z T I s M X 0 m c X V v d D s s J n F 1 b 3 Q 7 U 2 V j d G l v b j E v V G F 1 b H V r a 2 8 y L 0 1 1 d X R l d H R 1 I H R 5 e X B w a S 5 7 U 2 F y Y W t l M y w y f S Z x d W 9 0 O y w m c X V v d D t T Z W N 0 a W 9 u M S 9 U Y X V s d W t r b z I v T X V 1 d G V 0 d H U g d H l 5 c H B p L n t T Y X J h a 2 U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X V s d W t r b z I v T C V D M y V B N G h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1 a 2 t v M i 9 N d X V 0 Z X R 0 d S U y M H R 5 e X B w a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4 W m O S J o A s Q q 3 8 5 h y g a 2 3 t A A A A A A I A A A A A A A N m A A D A A A A A E A A A A H m T M b U b B / d / z 9 z z v x O 2 J W Y A A A A A B I A A A K A A A A A Q A A A A A b j j j / x x Q N B 3 T J X i B k p H T F A A A A B g c W I h m k / c E 0 a p E z 7 H R 1 h L s x U b 6 r u x / S 0 X h N Y K C 2 Z Z R 7 o Y f M + T y m Q Z i X x n b P V 8 Y D R 0 K 2 S j 3 I j b v 8 r A a Z V N F K K y T y P s a i D C E 4 u l L T C 7 s w M y n h Q A A A D H P G M c d + P p s o P k O 0 4 C l P T r S k i n H Q = = < / D a t a M a s h u p > 
</file>

<file path=customXml/itemProps1.xml><?xml version="1.0" encoding="utf-8"?>
<ds:datastoreItem xmlns:ds="http://schemas.openxmlformats.org/officeDocument/2006/customXml" ds:itemID="{0CE72E11-4637-4166-B309-1688A6A36F9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8</vt:i4>
      </vt:variant>
      <vt:variant>
        <vt:lpstr>Nimetyt alueet</vt:lpstr>
      </vt:variant>
      <vt:variant>
        <vt:i4>2</vt:i4>
      </vt:variant>
    </vt:vector>
  </HeadingPairs>
  <TitlesOfParts>
    <vt:vector size="10" baseType="lpstr">
      <vt:lpstr>Hakemuslomake</vt:lpstr>
      <vt:lpstr>Lomakkeen valinnat</vt:lpstr>
      <vt:lpstr>VE1 Suoritettava työ</vt:lpstr>
      <vt:lpstr>VE 2 Sijoitettava laite_sähkö</vt:lpstr>
      <vt:lpstr>Laitevalinnat_sähkö</vt:lpstr>
      <vt:lpstr>VE 3 Sijoitettava laite_putki</vt:lpstr>
      <vt:lpstr>TARKISTUSLISTA</vt:lpstr>
      <vt:lpstr>Laitevalinnat_Putki</vt:lpstr>
      <vt:lpstr>TARKISTUSLISTA!_Toc126661231</vt:lpstr>
      <vt:lpstr>TARKISTUSLISTA!_Toc126661232</vt:lpstr>
    </vt:vector>
  </TitlesOfParts>
  <Company>Ramboll Finland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Anssi Heikkinen</dc:creator>
  <cp:lastModifiedBy>Tiainen Juha</cp:lastModifiedBy>
  <cp:lastPrinted>2022-05-19T08:45:17Z</cp:lastPrinted>
  <dcterms:created xsi:type="dcterms:W3CDTF">2016-05-13T05:17:30Z</dcterms:created>
  <dcterms:modified xsi:type="dcterms:W3CDTF">2023-04-25T07:19:49Z</dcterms:modified>
</cp:coreProperties>
</file>