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600" yWindow="210" windowWidth="18195" windowHeight="9690"/>
  </bookViews>
  <sheets>
    <sheet name="taulu 14" sheetId="2" r:id="rId1"/>
  </sheets>
  <definedNames>
    <definedName name="_xlnm.Print_Area" localSheetId="0">'taulu 14'!$A$1:$N$61</definedName>
  </definedNames>
  <calcPr calcId="162913"/>
</workbook>
</file>

<file path=xl/calcChain.xml><?xml version="1.0" encoding="utf-8"?>
<calcChain xmlns="http://schemas.openxmlformats.org/spreadsheetml/2006/main">
  <c r="B60" i="2" l="1"/>
  <c r="D60" i="2"/>
  <c r="F60" i="2"/>
  <c r="H60" i="2"/>
  <c r="J60" i="2"/>
  <c r="N41" i="2"/>
  <c r="C41" i="2" s="1"/>
  <c r="N22" i="2"/>
  <c r="C22" i="2" s="1"/>
  <c r="N60" i="2" l="1"/>
  <c r="G41" i="2"/>
  <c r="I41" i="2"/>
  <c r="M41" i="2"/>
  <c r="E41" i="2"/>
  <c r="K41" i="2"/>
  <c r="I22" i="2"/>
  <c r="E22" i="2"/>
  <c r="K22" i="2"/>
  <c r="M22" i="2"/>
  <c r="B59" i="2"/>
  <c r="D59" i="2"/>
  <c r="F59" i="2"/>
  <c r="H59" i="2"/>
  <c r="J59" i="2"/>
  <c r="N40" i="2"/>
  <c r="G40" i="2" s="1"/>
  <c r="N21" i="2"/>
  <c r="C21" i="2" s="1"/>
  <c r="C60" i="2" l="1"/>
  <c r="M60" i="2"/>
  <c r="E60" i="2"/>
  <c r="K60" i="2"/>
  <c r="I60" i="2"/>
  <c r="E40" i="2"/>
  <c r="M40" i="2"/>
  <c r="C40" i="2"/>
  <c r="K40" i="2"/>
  <c r="I40" i="2"/>
  <c r="N59" i="2"/>
  <c r="I59" i="2" s="1"/>
  <c r="K21" i="2"/>
  <c r="I21" i="2"/>
  <c r="E21" i="2"/>
  <c r="M21" i="2"/>
  <c r="B57" i="2"/>
  <c r="N57" i="2" s="1"/>
  <c r="E57" i="2" s="1"/>
  <c r="N38" i="2"/>
  <c r="C38" i="2" s="1"/>
  <c r="N19" i="2"/>
  <c r="E19" i="2" s="1"/>
  <c r="M59" i="2" l="1"/>
  <c r="C59" i="2"/>
  <c r="E59" i="2"/>
  <c r="K59" i="2"/>
  <c r="C57" i="2"/>
  <c r="K57" i="2"/>
  <c r="G57" i="2"/>
  <c r="M57" i="2"/>
  <c r="I57" i="2"/>
  <c r="I38" i="2"/>
  <c r="G38" i="2"/>
  <c r="M38" i="2"/>
  <c r="E38" i="2"/>
  <c r="K38" i="2"/>
  <c r="K19" i="2"/>
  <c r="I19" i="2"/>
  <c r="C19" i="2"/>
  <c r="G19" i="2"/>
  <c r="M19" i="2"/>
  <c r="B58" i="2"/>
  <c r="D58" i="2"/>
  <c r="F58" i="2"/>
  <c r="H58" i="2"/>
  <c r="J58" i="2"/>
  <c r="N39" i="2"/>
  <c r="M39" i="2" s="1"/>
  <c r="N20" i="2"/>
  <c r="M20" i="2" s="1"/>
  <c r="N58" i="2" l="1"/>
  <c r="E58" i="2" s="1"/>
  <c r="G39" i="2"/>
  <c r="I39" i="2"/>
  <c r="C39" i="2"/>
  <c r="K39" i="2"/>
  <c r="E39" i="2"/>
  <c r="I20" i="2"/>
  <c r="C20" i="2"/>
  <c r="K20" i="2"/>
  <c r="E20" i="2"/>
  <c r="B56" i="2"/>
  <c r="D56" i="2"/>
  <c r="F56" i="2"/>
  <c r="H56" i="2"/>
  <c r="J56" i="2"/>
  <c r="L56" i="2"/>
  <c r="N37" i="2"/>
  <c r="C37" i="2" s="1"/>
  <c r="N18" i="2"/>
  <c r="C18" i="2" s="1"/>
  <c r="G58" i="2" l="1"/>
  <c r="C58" i="2"/>
  <c r="I58" i="2"/>
  <c r="M58" i="2"/>
  <c r="K58" i="2"/>
  <c r="N56" i="2"/>
  <c r="E56" i="2" s="1"/>
  <c r="I37" i="2"/>
  <c r="G37" i="2"/>
  <c r="M37" i="2"/>
  <c r="E37" i="2"/>
  <c r="K37" i="2"/>
  <c r="I18" i="2"/>
  <c r="G18" i="2"/>
  <c r="M18" i="2"/>
  <c r="E18" i="2"/>
  <c r="K18" i="2"/>
  <c r="L54" i="2"/>
  <c r="J54" i="2"/>
  <c r="H54" i="2"/>
  <c r="F54" i="2"/>
  <c r="D54" i="2"/>
  <c r="B54" i="2"/>
  <c r="L53" i="2"/>
  <c r="J53" i="2"/>
  <c r="H53" i="2"/>
  <c r="F53" i="2"/>
  <c r="D53" i="2"/>
  <c r="B53" i="2"/>
  <c r="L52" i="2"/>
  <c r="J52" i="2"/>
  <c r="H52" i="2"/>
  <c r="F52" i="2"/>
  <c r="D52" i="2"/>
  <c r="B52" i="2"/>
  <c r="L51" i="2"/>
  <c r="J51" i="2"/>
  <c r="H51" i="2"/>
  <c r="F51" i="2"/>
  <c r="D51" i="2"/>
  <c r="B51" i="2"/>
  <c r="N50" i="2"/>
  <c r="L50" i="2"/>
  <c r="J50" i="2"/>
  <c r="H50" i="2"/>
  <c r="F50" i="2"/>
  <c r="G50" i="2" s="1"/>
  <c r="D50" i="2"/>
  <c r="B50" i="2"/>
  <c r="N49" i="2"/>
  <c r="L49" i="2"/>
  <c r="J49" i="2"/>
  <c r="H49" i="2"/>
  <c r="F49" i="2"/>
  <c r="G49" i="2" s="1"/>
  <c r="D49" i="2"/>
  <c r="B49" i="2"/>
  <c r="N48" i="2"/>
  <c r="L48" i="2"/>
  <c r="M48" i="2" s="1"/>
  <c r="J48" i="2"/>
  <c r="H48" i="2"/>
  <c r="F48" i="2"/>
  <c r="D48" i="2"/>
  <c r="E48" i="2" s="1"/>
  <c r="B48" i="2"/>
  <c r="N35" i="2"/>
  <c r="M35" i="2" s="1"/>
  <c r="N34" i="2"/>
  <c r="K34" i="2" s="1"/>
  <c r="N33" i="2"/>
  <c r="I33" i="2" s="1"/>
  <c r="N32" i="2"/>
  <c r="K32" i="2" s="1"/>
  <c r="M31" i="2"/>
  <c r="K31" i="2"/>
  <c r="I31" i="2"/>
  <c r="G31" i="2"/>
  <c r="E31" i="2"/>
  <c r="C31" i="2"/>
  <c r="M30" i="2"/>
  <c r="K30" i="2"/>
  <c r="I30" i="2"/>
  <c r="G30" i="2"/>
  <c r="E30" i="2"/>
  <c r="C30" i="2"/>
  <c r="M29" i="2"/>
  <c r="K29" i="2"/>
  <c r="I29" i="2"/>
  <c r="G29" i="2"/>
  <c r="E29" i="2"/>
  <c r="C29" i="2"/>
  <c r="N16" i="2"/>
  <c r="K16" i="2" s="1"/>
  <c r="N15" i="2"/>
  <c r="M15" i="2" s="1"/>
  <c r="N14" i="2"/>
  <c r="M14" i="2" s="1"/>
  <c r="N13" i="2"/>
  <c r="M13" i="2" s="1"/>
  <c r="M12" i="2"/>
  <c r="K12" i="2"/>
  <c r="I12" i="2"/>
  <c r="G12" i="2"/>
  <c r="E12" i="2"/>
  <c r="C12" i="2"/>
  <c r="M11" i="2"/>
  <c r="K11" i="2"/>
  <c r="I11" i="2"/>
  <c r="G11" i="2"/>
  <c r="E11" i="2"/>
  <c r="C11" i="2"/>
  <c r="M10" i="2"/>
  <c r="K10" i="2"/>
  <c r="I10" i="2"/>
  <c r="G10" i="2"/>
  <c r="E10" i="2"/>
  <c r="C10" i="2"/>
  <c r="K50" i="2" l="1"/>
  <c r="M32" i="2"/>
  <c r="G56" i="2"/>
  <c r="C48" i="2"/>
  <c r="I48" i="2"/>
  <c r="E50" i="2"/>
  <c r="I56" i="2"/>
  <c r="K56" i="2"/>
  <c r="E33" i="2"/>
  <c r="M56" i="2"/>
  <c r="C56" i="2"/>
  <c r="K49" i="2"/>
  <c r="K14" i="2"/>
  <c r="K33" i="2"/>
  <c r="E49" i="2"/>
  <c r="G15" i="2"/>
  <c r="E34" i="2"/>
  <c r="E32" i="2"/>
  <c r="G33" i="2"/>
  <c r="M34" i="2"/>
  <c r="E16" i="2"/>
  <c r="G14" i="2"/>
  <c r="C15" i="2"/>
  <c r="K15" i="2"/>
  <c r="G16" i="2"/>
  <c r="I32" i="2"/>
  <c r="C33" i="2"/>
  <c r="M33" i="2"/>
  <c r="G48" i="2"/>
  <c r="M49" i="2"/>
  <c r="M50" i="2"/>
  <c r="N54" i="2"/>
  <c r="I54" i="2" s="1"/>
  <c r="C14" i="2"/>
  <c r="I15" i="2"/>
  <c r="G32" i="2"/>
  <c r="I14" i="2"/>
  <c r="E15" i="2"/>
  <c r="M16" i="2"/>
  <c r="C32" i="2"/>
  <c r="K48" i="2"/>
  <c r="C49" i="2"/>
  <c r="I49" i="2"/>
  <c r="C50" i="2"/>
  <c r="I50" i="2"/>
  <c r="N53" i="2"/>
  <c r="K53" i="2" s="1"/>
  <c r="N51" i="2"/>
  <c r="G51" i="2" s="1"/>
  <c r="N52" i="2"/>
  <c r="G52" i="2" s="1"/>
  <c r="G35" i="2"/>
  <c r="G34" i="2"/>
  <c r="I35" i="2"/>
  <c r="I34" i="2"/>
  <c r="C35" i="2"/>
  <c r="K35" i="2"/>
  <c r="C34" i="2"/>
  <c r="E35" i="2"/>
  <c r="C13" i="2"/>
  <c r="K13" i="2"/>
  <c r="E14" i="2"/>
  <c r="I16" i="2"/>
  <c r="G13" i="2"/>
  <c r="I13" i="2"/>
  <c r="E13" i="2"/>
  <c r="C16" i="2"/>
  <c r="K54" i="2" l="1"/>
  <c r="G53" i="2"/>
  <c r="M53" i="2"/>
  <c r="E53" i="2"/>
  <c r="M54" i="2"/>
  <c r="G54" i="2"/>
  <c r="E54" i="2"/>
  <c r="C54" i="2"/>
  <c r="C53" i="2"/>
  <c r="C51" i="2"/>
  <c r="K52" i="2"/>
  <c r="I53" i="2"/>
  <c r="C52" i="2"/>
  <c r="E52" i="2"/>
  <c r="M52" i="2"/>
  <c r="I52" i="2"/>
  <c r="M51" i="2"/>
  <c r="I51" i="2"/>
  <c r="E51" i="2"/>
  <c r="K51" i="2"/>
  <c r="B55" i="2"/>
  <c r="D55" i="2"/>
  <c r="F55" i="2"/>
  <c r="H55" i="2"/>
  <c r="J55" i="2"/>
  <c r="L55" i="2"/>
  <c r="N36" i="2"/>
  <c r="N17" i="2"/>
  <c r="G36" i="2" l="1"/>
  <c r="M36" i="2"/>
  <c r="E36" i="2"/>
  <c r="C36" i="2"/>
  <c r="I36" i="2"/>
  <c r="K36" i="2"/>
  <c r="G17" i="2"/>
  <c r="M17" i="2"/>
  <c r="E17" i="2"/>
  <c r="K17" i="2"/>
  <c r="C17" i="2"/>
  <c r="I17" i="2"/>
  <c r="N55" i="2"/>
  <c r="C55" i="2" s="1"/>
  <c r="G55" i="2" l="1"/>
  <c r="M55" i="2"/>
  <c r="E55" i="2"/>
  <c r="I55" i="2"/>
  <c r="K55" i="2"/>
</calcChain>
</file>

<file path=xl/sharedStrings.xml><?xml version="1.0" encoding="utf-8"?>
<sst xmlns="http://schemas.openxmlformats.org/spreadsheetml/2006/main" count="92" uniqueCount="23">
  <si>
    <t>Saapuneita matkustajia - Ankommande passagerare</t>
  </si>
  <si>
    <t>Luku-Antal</t>
  </si>
  <si>
    <t>%</t>
  </si>
  <si>
    <t>Lähteneitä matkustajia - Avresande passagerare</t>
  </si>
  <si>
    <t>År</t>
  </si>
  <si>
    <t>Matkustajia yhteensä - Passagerare inalles</t>
  </si>
  <si>
    <t>Vuosi</t>
  </si>
  <si>
    <t xml:space="preserve">       Venäjä</t>
  </si>
  <si>
    <t xml:space="preserve"> Ulk. risteilyalukset</t>
  </si>
  <si>
    <t xml:space="preserve">        Saksa</t>
  </si>
  <si>
    <t xml:space="preserve">        Sverige</t>
  </si>
  <si>
    <t xml:space="preserve">        Ruotsi</t>
  </si>
  <si>
    <t xml:space="preserve">            Estland</t>
  </si>
  <si>
    <t xml:space="preserve">            Viro</t>
  </si>
  <si>
    <t xml:space="preserve">       Ryssland</t>
  </si>
  <si>
    <t xml:space="preserve">        Tyskland</t>
  </si>
  <si>
    <t xml:space="preserve">           Övriga</t>
  </si>
  <si>
    <t xml:space="preserve">           Muut</t>
  </si>
  <si>
    <t xml:space="preserve">       Yhteensä</t>
  </si>
  <si>
    <t xml:space="preserve">       Summa</t>
  </si>
  <si>
    <t xml:space="preserve"> Utl. kryssningsfartyg</t>
  </si>
  <si>
    <t>Taulu 14. Ulkomaan matkustajaliikenteen jakautuminen alusten lähtö- ja määrämaiden mukaan, 2005-2017</t>
  </si>
  <si>
    <t>Tabell 14. Utrikes passagerartrafik uppdelad efter avgångs- och destinationsland, 2005-2017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</si>
</sst>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Courier"/>
    </font>
    <font>
      <sz val="8"/>
      <name val="Courier"/>
      <family val="3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indexed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3" fontId="3" fillId="0" borderId="0" xfId="0" applyNumberFormat="1" applyFont="1" applyProtection="1"/>
    <xf numFmtId="164" fontId="3" fillId="0" borderId="0" xfId="0" applyNumberFormat="1" applyFont="1" applyProtection="1"/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left"/>
    </xf>
    <xf numFmtId="0" fontId="3" fillId="0" borderId="0" xfId="0" applyFont="1" applyFill="1"/>
    <xf numFmtId="3" fontId="3" fillId="0" borderId="0" xfId="0" applyNumberFormat="1" applyFont="1" applyFill="1"/>
    <xf numFmtId="3" fontId="5" fillId="0" borderId="0" xfId="0" applyNumberFormat="1" applyFont="1" applyFill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3" fillId="0" borderId="0" xfId="0" quotePrefix="1" applyFont="1" applyBorder="1" applyAlignment="1">
      <alignment horizontal="left"/>
    </xf>
    <xf numFmtId="3" fontId="3" fillId="0" borderId="0" xfId="0" applyNumberFormat="1" applyFont="1" applyBorder="1" applyProtection="1"/>
    <xf numFmtId="164" fontId="3" fillId="0" borderId="0" xfId="0" applyNumberFormat="1" applyFont="1" applyBorder="1" applyProtection="1"/>
    <xf numFmtId="3" fontId="3" fillId="0" borderId="0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3" fillId="0" borderId="0" xfId="0" applyFont="1" applyBorder="1" applyAlignment="1"/>
    <xf numFmtId="0" fontId="3" fillId="0" borderId="1" xfId="0" applyFont="1" applyBorder="1" applyAlignment="1"/>
    <xf numFmtId="3" fontId="3" fillId="0" borderId="0" xfId="0" applyNumberFormat="1" applyFont="1" applyFill="1" applyProtection="1"/>
    <xf numFmtId="164" fontId="3" fillId="0" borderId="0" xfId="0" applyNumberFormat="1" applyFont="1" applyFill="1" applyProtection="1"/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Normal="100" workbookViewId="0">
      <selection activeCell="P61" sqref="P61"/>
    </sheetView>
  </sheetViews>
  <sheetFormatPr defaultColWidth="9" defaultRowHeight="12.75" x14ac:dyDescent="0.2"/>
  <cols>
    <col min="1" max="1" width="4.375" style="1" customWidth="1"/>
    <col min="2" max="2" width="8.75" style="1" customWidth="1"/>
    <col min="3" max="3" width="4.625" style="1" customWidth="1"/>
    <col min="4" max="4" width="9.875" style="1" bestFit="1" customWidth="1"/>
    <col min="5" max="5" width="4.625" style="1" customWidth="1"/>
    <col min="6" max="6" width="9" style="1"/>
    <col min="7" max="7" width="4.625" style="1" customWidth="1"/>
    <col min="8" max="8" width="9.25" style="1" customWidth="1"/>
    <col min="9" max="9" width="4.625" style="1" customWidth="1"/>
    <col min="10" max="10" width="13" style="1" customWidth="1"/>
    <col min="11" max="11" width="4.625" style="1" customWidth="1"/>
    <col min="12" max="12" width="9.375" style="1" bestFit="1" customWidth="1"/>
    <col min="13" max="13" width="4.625" style="1" customWidth="1"/>
    <col min="14" max="14" width="9.125" style="1" customWidth="1"/>
    <col min="15" max="15" width="11.75" style="23" bestFit="1" customWidth="1"/>
    <col min="16" max="16" width="9.125" style="18" bestFit="1" customWidth="1"/>
    <col min="17" max="17" width="9.625" style="1" customWidth="1"/>
    <col min="18" max="16384" width="9" style="1"/>
  </cols>
  <sheetData>
    <row r="1" spans="1:16" ht="15" customHeight="1" x14ac:dyDescent="0.3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</row>
    <row r="2" spans="1:16" ht="15" customHeight="1" x14ac:dyDescent="0.3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6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ht="1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6" ht="15" customHeight="1" x14ac:dyDescent="0.3">
      <c r="A5" s="33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ht="15" customHeight="1" x14ac:dyDescent="0.2">
      <c r="A6" s="11" t="s">
        <v>6</v>
      </c>
      <c r="B6" s="35" t="s">
        <v>11</v>
      </c>
      <c r="C6" s="11"/>
      <c r="D6" s="35" t="s">
        <v>13</v>
      </c>
      <c r="E6" s="11"/>
      <c r="F6" s="13" t="s">
        <v>7</v>
      </c>
      <c r="G6" s="11"/>
      <c r="H6" s="13" t="s">
        <v>9</v>
      </c>
      <c r="I6" s="11"/>
      <c r="J6" s="13" t="s">
        <v>8</v>
      </c>
      <c r="K6" s="11"/>
      <c r="L6" s="35" t="s">
        <v>17</v>
      </c>
      <c r="M6" s="11"/>
      <c r="N6" s="13" t="s">
        <v>18</v>
      </c>
    </row>
    <row r="7" spans="1:16" ht="15" customHeight="1" x14ac:dyDescent="0.2">
      <c r="A7" s="11" t="s">
        <v>4</v>
      </c>
      <c r="B7" s="36" t="s">
        <v>10</v>
      </c>
      <c r="C7" s="8"/>
      <c r="D7" s="36" t="s">
        <v>12</v>
      </c>
      <c r="E7" s="8"/>
      <c r="F7" s="10" t="s">
        <v>14</v>
      </c>
      <c r="G7" s="8"/>
      <c r="H7" s="10" t="s">
        <v>15</v>
      </c>
      <c r="I7" s="8"/>
      <c r="J7" s="10" t="s">
        <v>20</v>
      </c>
      <c r="K7" s="8"/>
      <c r="L7" s="36" t="s">
        <v>16</v>
      </c>
      <c r="M7" s="8"/>
      <c r="N7" s="10" t="s">
        <v>19</v>
      </c>
    </row>
    <row r="8" spans="1:16" ht="15" customHeight="1" x14ac:dyDescent="0.2">
      <c r="A8" s="8"/>
      <c r="B8" s="9" t="s">
        <v>1</v>
      </c>
      <c r="C8" s="9" t="s">
        <v>2</v>
      </c>
      <c r="D8" s="9" t="s">
        <v>1</v>
      </c>
      <c r="E8" s="9" t="s">
        <v>2</v>
      </c>
      <c r="F8" s="9" t="s">
        <v>1</v>
      </c>
      <c r="G8" s="9" t="s">
        <v>2</v>
      </c>
      <c r="H8" s="9" t="s">
        <v>1</v>
      </c>
      <c r="I8" s="9" t="s">
        <v>2</v>
      </c>
      <c r="J8" s="9" t="s">
        <v>1</v>
      </c>
      <c r="K8" s="9" t="s">
        <v>2</v>
      </c>
      <c r="L8" s="9" t="s">
        <v>1</v>
      </c>
      <c r="M8" s="9" t="s">
        <v>2</v>
      </c>
      <c r="N8" s="9" t="s">
        <v>1</v>
      </c>
    </row>
    <row r="9" spans="1:16" ht="5.0999999999999996" customHeight="1" x14ac:dyDescent="0.2"/>
    <row r="10" spans="1:16" ht="15" customHeight="1" x14ac:dyDescent="0.2">
      <c r="A10" s="17">
        <v>2005</v>
      </c>
      <c r="B10" s="2">
        <v>4874926</v>
      </c>
      <c r="C10" s="3">
        <f t="shared" ref="C10:C16" si="0">(B10/N10*100)</f>
        <v>58.622094118809962</v>
      </c>
      <c r="D10" s="2">
        <v>3045601</v>
      </c>
      <c r="E10" s="3">
        <f t="shared" ref="E10:E16" si="1">(D10/N10*100)</f>
        <v>36.62404485121246</v>
      </c>
      <c r="F10" s="2">
        <v>39071</v>
      </c>
      <c r="G10" s="3">
        <f t="shared" ref="G10:G16" si="2">(F10/N10*100)</f>
        <v>0.46983766303653107</v>
      </c>
      <c r="H10" s="2">
        <v>118359</v>
      </c>
      <c r="I10" s="3">
        <f t="shared" ref="I10:I16" si="3">(H10/N10*100)</f>
        <v>1.4232938998065261</v>
      </c>
      <c r="J10" s="2">
        <v>235152</v>
      </c>
      <c r="K10" s="3">
        <f t="shared" ref="K10:K16" si="4">(J10/N10*100)</f>
        <v>2.8277562933727407</v>
      </c>
      <c r="L10" s="2">
        <v>2742</v>
      </c>
      <c r="M10" s="3">
        <f t="shared" ref="M10:M16" si="5">(L10/N10*100)</f>
        <v>3.2973173761771342E-2</v>
      </c>
      <c r="N10" s="2">
        <v>8315851</v>
      </c>
    </row>
    <row r="11" spans="1:16" ht="15" customHeight="1" x14ac:dyDescent="0.2">
      <c r="A11" s="17">
        <v>2006</v>
      </c>
      <c r="B11" s="2">
        <v>4809814</v>
      </c>
      <c r="C11" s="3">
        <f t="shared" si="0"/>
        <v>58.880329487968609</v>
      </c>
      <c r="D11" s="2">
        <v>2954253</v>
      </c>
      <c r="E11" s="3">
        <f t="shared" si="1"/>
        <v>36.165097035107749</v>
      </c>
      <c r="F11" s="2">
        <v>10151</v>
      </c>
      <c r="G11" s="3">
        <f t="shared" si="2"/>
        <v>0.12426555884122949</v>
      </c>
      <c r="H11" s="2">
        <v>122813</v>
      </c>
      <c r="I11" s="3">
        <f t="shared" si="3"/>
        <v>1.5034406539225609</v>
      </c>
      <c r="J11" s="2">
        <v>268354</v>
      </c>
      <c r="K11" s="3">
        <f t="shared" si="4"/>
        <v>3.2851108045787898</v>
      </c>
      <c r="L11" s="2">
        <v>3411</v>
      </c>
      <c r="M11" s="3">
        <f t="shared" si="5"/>
        <v>4.175645958106923E-2</v>
      </c>
      <c r="N11" s="2">
        <v>8168796</v>
      </c>
    </row>
    <row r="12" spans="1:16" ht="15" customHeight="1" x14ac:dyDescent="0.2">
      <c r="A12" s="17">
        <v>2007</v>
      </c>
      <c r="B12" s="2">
        <v>4670721</v>
      </c>
      <c r="C12" s="3">
        <f t="shared" si="0"/>
        <v>58.302265436075437</v>
      </c>
      <c r="D12" s="2">
        <v>2926314</v>
      </c>
      <c r="E12" s="3">
        <f t="shared" si="1"/>
        <v>36.527708586598017</v>
      </c>
      <c r="F12" s="2">
        <v>6536</v>
      </c>
      <c r="G12" s="3">
        <f t="shared" si="2"/>
        <v>8.1585606781092057E-2</v>
      </c>
      <c r="H12" s="2">
        <v>144825</v>
      </c>
      <c r="I12" s="3">
        <f t="shared" si="3"/>
        <v>1.807777769594807</v>
      </c>
      <c r="J12" s="2">
        <v>261063</v>
      </c>
      <c r="K12" s="3">
        <f t="shared" si="4"/>
        <v>3.2587183695061563</v>
      </c>
      <c r="L12" s="2">
        <v>1758</v>
      </c>
      <c r="M12" s="3">
        <f t="shared" si="5"/>
        <v>2.1944231444485898E-2</v>
      </c>
      <c r="N12" s="2">
        <v>8011217</v>
      </c>
    </row>
    <row r="13" spans="1:16" ht="15" customHeight="1" x14ac:dyDescent="0.2">
      <c r="A13" s="17">
        <v>2008</v>
      </c>
      <c r="B13" s="2">
        <v>4661033</v>
      </c>
      <c r="C13" s="3">
        <f t="shared" si="0"/>
        <v>56.004112626464945</v>
      </c>
      <c r="D13" s="2">
        <v>3157027</v>
      </c>
      <c r="E13" s="3">
        <f t="shared" si="1"/>
        <v>37.932899353596241</v>
      </c>
      <c r="F13" s="2">
        <v>9429</v>
      </c>
      <c r="G13" s="3">
        <f t="shared" si="2"/>
        <v>0.11329307858471245</v>
      </c>
      <c r="H13" s="2">
        <v>147892</v>
      </c>
      <c r="I13" s="3">
        <f t="shared" si="3"/>
        <v>1.7769795289055355</v>
      </c>
      <c r="J13" s="2">
        <v>343702</v>
      </c>
      <c r="K13" s="3">
        <f t="shared" si="4"/>
        <v>4.1297123444397963</v>
      </c>
      <c r="L13" s="2">
        <v>3579</v>
      </c>
      <c r="M13" s="3">
        <f t="shared" si="5"/>
        <v>4.300306800876931E-2</v>
      </c>
      <c r="N13" s="2">
        <f t="shared" ref="N13:N19" si="6">B13+D13+F13+H13+J13+L13</f>
        <v>8322662</v>
      </c>
      <c r="O13" s="24"/>
    </row>
    <row r="14" spans="1:16" ht="15" customHeight="1" x14ac:dyDescent="0.2">
      <c r="A14" s="17">
        <v>2009</v>
      </c>
      <c r="B14" s="2">
        <v>4765344</v>
      </c>
      <c r="C14" s="3">
        <f t="shared" si="0"/>
        <v>56.36812053981739</v>
      </c>
      <c r="D14" s="2">
        <v>3200431</v>
      </c>
      <c r="E14" s="3">
        <f t="shared" si="1"/>
        <v>37.857136942761805</v>
      </c>
      <c r="F14" s="2">
        <v>10692</v>
      </c>
      <c r="G14" s="3">
        <f t="shared" si="2"/>
        <v>0.12647312446105202</v>
      </c>
      <c r="H14" s="2">
        <v>123831</v>
      </c>
      <c r="I14" s="3">
        <f t="shared" si="3"/>
        <v>1.4647674406225715</v>
      </c>
      <c r="J14" s="2">
        <v>343843</v>
      </c>
      <c r="K14" s="3">
        <f t="shared" si="4"/>
        <v>4.0672370495755246</v>
      </c>
      <c r="L14" s="2">
        <v>9829</v>
      </c>
      <c r="M14" s="3">
        <f t="shared" si="5"/>
        <v>0.11626490276166108</v>
      </c>
      <c r="N14" s="2">
        <f t="shared" si="6"/>
        <v>8453970</v>
      </c>
      <c r="O14" s="24"/>
    </row>
    <row r="15" spans="1:16" ht="15" customHeight="1" x14ac:dyDescent="0.2">
      <c r="A15" s="17">
        <v>2010</v>
      </c>
      <c r="B15" s="2">
        <v>4678112</v>
      </c>
      <c r="C15" s="3">
        <f t="shared" si="0"/>
        <v>53.393950032768359</v>
      </c>
      <c r="D15" s="2">
        <v>3514093</v>
      </c>
      <c r="E15" s="3">
        <f t="shared" si="1"/>
        <v>40.108339871405612</v>
      </c>
      <c r="F15" s="2">
        <v>96702</v>
      </c>
      <c r="G15" s="3">
        <f t="shared" si="2"/>
        <v>1.1037148653278857</v>
      </c>
      <c r="H15" s="2">
        <v>135604</v>
      </c>
      <c r="I15" s="3">
        <f t="shared" si="3"/>
        <v>1.547725492729443</v>
      </c>
      <c r="J15" s="2">
        <v>322885</v>
      </c>
      <c r="K15" s="3">
        <f t="shared" si="4"/>
        <v>3.6852699457239178</v>
      </c>
      <c r="L15" s="2">
        <v>14106</v>
      </c>
      <c r="M15" s="3">
        <f t="shared" si="5"/>
        <v>0.16099979204478868</v>
      </c>
      <c r="N15" s="2">
        <f t="shared" si="6"/>
        <v>8761502</v>
      </c>
      <c r="O15" s="24"/>
    </row>
    <row r="16" spans="1:16" ht="15" customHeight="1" x14ac:dyDescent="0.2">
      <c r="A16" s="17">
        <v>2011</v>
      </c>
      <c r="B16" s="2">
        <v>4572779</v>
      </c>
      <c r="C16" s="3">
        <f t="shared" si="0"/>
        <v>51.276048128928096</v>
      </c>
      <c r="D16" s="2">
        <v>3692142</v>
      </c>
      <c r="E16" s="3">
        <f t="shared" si="1"/>
        <v>41.401180964756193</v>
      </c>
      <c r="F16" s="2">
        <v>154573</v>
      </c>
      <c r="G16" s="3">
        <f t="shared" si="2"/>
        <v>1.7332769826472705</v>
      </c>
      <c r="H16" s="2">
        <v>122831</v>
      </c>
      <c r="I16" s="3">
        <f t="shared" si="3"/>
        <v>1.3773436826324577</v>
      </c>
      <c r="J16" s="2">
        <v>363742</v>
      </c>
      <c r="K16" s="3">
        <f t="shared" si="4"/>
        <v>4.0787565501224883</v>
      </c>
      <c r="L16" s="2">
        <v>11896</v>
      </c>
      <c r="M16" s="3">
        <f t="shared" si="5"/>
        <v>0.1333936909134967</v>
      </c>
      <c r="N16" s="2">
        <f t="shared" si="6"/>
        <v>8917963</v>
      </c>
      <c r="O16" s="25"/>
      <c r="P16" s="22"/>
    </row>
    <row r="17" spans="1:16" ht="15" customHeight="1" x14ac:dyDescent="0.2">
      <c r="A17" s="17">
        <v>2012</v>
      </c>
      <c r="B17" s="37">
        <v>4528344</v>
      </c>
      <c r="C17" s="38">
        <f t="shared" ref="C17" si="7">(B17/N17*100)</f>
        <v>50.002031730327545</v>
      </c>
      <c r="D17" s="37">
        <v>3813026</v>
      </c>
      <c r="E17" s="38">
        <f t="shared" ref="E17" si="8">(D17/N17*100)</f>
        <v>42.103481325748206</v>
      </c>
      <c r="F17" s="37">
        <v>240360</v>
      </c>
      <c r="G17" s="38">
        <f t="shared" ref="G17" si="9">(F17/N17*100)</f>
        <v>2.6540581604890288</v>
      </c>
      <c r="H17" s="37">
        <v>95630</v>
      </c>
      <c r="I17" s="38">
        <f t="shared" ref="I17" si="10">(H17/N17*100)</f>
        <v>1.0559476696936503</v>
      </c>
      <c r="J17" s="37">
        <v>368213</v>
      </c>
      <c r="K17" s="38">
        <f t="shared" ref="K17" si="11">(J17/N17*100)</f>
        <v>4.0658126037949192</v>
      </c>
      <c r="L17" s="37">
        <v>10747</v>
      </c>
      <c r="M17" s="38">
        <f t="shared" ref="M17" si="12">(L17/N17*100)</f>
        <v>0.11866850994664499</v>
      </c>
      <c r="N17" s="37">
        <f t="shared" si="6"/>
        <v>9056320</v>
      </c>
      <c r="O17" s="25"/>
      <c r="P17" s="22"/>
    </row>
    <row r="18" spans="1:16" ht="15" customHeight="1" x14ac:dyDescent="0.2">
      <c r="A18" s="17">
        <v>2013</v>
      </c>
      <c r="B18" s="37">
        <v>4449464</v>
      </c>
      <c r="C18" s="38">
        <f t="shared" ref="C18:C19" si="13">(B18/N18*100)</f>
        <v>48.584110317778354</v>
      </c>
      <c r="D18" s="37">
        <v>3962393</v>
      </c>
      <c r="E18" s="38">
        <f t="shared" ref="E18:E19" si="14">(D18/N18*100)</f>
        <v>43.265736869517937</v>
      </c>
      <c r="F18" s="37">
        <v>238382</v>
      </c>
      <c r="G18" s="38">
        <f t="shared" ref="G18:G19" si="15">(F18/N18*100)</f>
        <v>2.6029151793952354</v>
      </c>
      <c r="H18" s="37">
        <v>79423</v>
      </c>
      <c r="I18" s="38">
        <f t="shared" ref="I18:I19" si="16">(H18/N18*100)</f>
        <v>0.86722710730301689</v>
      </c>
      <c r="J18" s="37">
        <v>425090</v>
      </c>
      <c r="K18" s="38">
        <f t="shared" ref="K18:K19" si="17">(J18/N18*100)</f>
        <v>4.6415971575417627</v>
      </c>
      <c r="L18" s="37">
        <v>3518</v>
      </c>
      <c r="M18" s="38">
        <f t="shared" ref="M18:M19" si="18">(L18/N18*100)</f>
        <v>3.8413368463694565E-2</v>
      </c>
      <c r="N18" s="37">
        <f t="shared" si="6"/>
        <v>9158270</v>
      </c>
      <c r="O18" s="25"/>
      <c r="P18" s="22"/>
    </row>
    <row r="19" spans="1:16" ht="15" customHeight="1" x14ac:dyDescent="0.2">
      <c r="A19" s="17">
        <v>2014</v>
      </c>
      <c r="B19" s="37">
        <v>4337848</v>
      </c>
      <c r="C19" s="38">
        <f t="shared" si="13"/>
        <v>47.531476187846415</v>
      </c>
      <c r="D19" s="37">
        <v>4115344</v>
      </c>
      <c r="E19" s="38">
        <f t="shared" si="14"/>
        <v>45.093413909569129</v>
      </c>
      <c r="F19" s="37">
        <v>181688</v>
      </c>
      <c r="G19" s="38">
        <f t="shared" si="15"/>
        <v>1.9908255996100923</v>
      </c>
      <c r="H19" s="37">
        <v>69532</v>
      </c>
      <c r="I19" s="38">
        <f t="shared" si="16"/>
        <v>0.76188898326850951</v>
      </c>
      <c r="J19" s="37">
        <v>420417</v>
      </c>
      <c r="K19" s="38">
        <f t="shared" si="17"/>
        <v>4.6066714703848151</v>
      </c>
      <c r="L19" s="37">
        <v>1435</v>
      </c>
      <c r="M19" s="38">
        <f t="shared" si="18"/>
        <v>1.5723849321036515E-2</v>
      </c>
      <c r="N19" s="37">
        <f t="shared" si="6"/>
        <v>9126264</v>
      </c>
      <c r="O19" s="25"/>
      <c r="P19" s="22"/>
    </row>
    <row r="20" spans="1:16" ht="15" customHeight="1" x14ac:dyDescent="0.2">
      <c r="A20" s="17">
        <v>2015</v>
      </c>
      <c r="B20" s="37">
        <v>4390514</v>
      </c>
      <c r="C20" s="38">
        <f t="shared" ref="C20" si="19">(B20/N20*100)</f>
        <v>47.203808202523852</v>
      </c>
      <c r="D20" s="37">
        <v>4226573</v>
      </c>
      <c r="E20" s="38">
        <f t="shared" ref="E20" si="20">(D20/N20*100)</f>
        <v>45.441226527455747</v>
      </c>
      <c r="F20" s="37">
        <v>170574</v>
      </c>
      <c r="G20" s="38">
        <v>1.9</v>
      </c>
      <c r="H20" s="37">
        <v>70331</v>
      </c>
      <c r="I20" s="38">
        <f t="shared" ref="I20" si="21">(H20/N20*100)</f>
        <v>0.75615088226383176</v>
      </c>
      <c r="J20" s="37">
        <v>440256</v>
      </c>
      <c r="K20" s="38">
        <f t="shared" ref="K20" si="22">(J20/N20*100)</f>
        <v>4.7333318568191194</v>
      </c>
      <c r="L20" s="37">
        <v>2938</v>
      </c>
      <c r="M20" s="38">
        <f t="shared" ref="M20" si="23">(L20/N20*100)</f>
        <v>3.1587369610714157E-2</v>
      </c>
      <c r="N20" s="37">
        <f t="shared" ref="N20" si="24">B20+D20+F20+H20+J20+L20</f>
        <v>9301186</v>
      </c>
      <c r="O20" s="25"/>
      <c r="P20" s="22"/>
    </row>
    <row r="21" spans="1:16" ht="15" customHeight="1" x14ac:dyDescent="0.2">
      <c r="A21" s="17">
        <v>2016</v>
      </c>
      <c r="B21" s="37">
        <v>4405432</v>
      </c>
      <c r="C21" s="38">
        <f t="shared" ref="C21" si="25">(B21/N21*100)</f>
        <v>46.473571473405322</v>
      </c>
      <c r="D21" s="37">
        <v>4398522</v>
      </c>
      <c r="E21" s="38">
        <f t="shared" ref="E21" si="26">(D21/N21*100)</f>
        <v>46.400676833587653</v>
      </c>
      <c r="F21" s="37">
        <v>194199</v>
      </c>
      <c r="G21" s="38">
        <v>2</v>
      </c>
      <c r="H21" s="37">
        <v>71781</v>
      </c>
      <c r="I21" s="38">
        <f t="shared" ref="I21" si="27">(H21/N21*100)</f>
        <v>0.75722867449378573</v>
      </c>
      <c r="J21" s="37">
        <v>407561</v>
      </c>
      <c r="K21" s="38">
        <f t="shared" ref="K21" si="28">(J21/N21*100)</f>
        <v>4.2994229086438169</v>
      </c>
      <c r="L21" s="37">
        <v>1940</v>
      </c>
      <c r="M21" s="38">
        <f t="shared" ref="M21" si="29">(L21/N21*100)</f>
        <v>2.0465354738969148E-2</v>
      </c>
      <c r="N21" s="37">
        <f t="shared" ref="N21" si="30">B21+D21+F21+H21+J21+L21</f>
        <v>9479435</v>
      </c>
      <c r="O21" s="25"/>
      <c r="P21" s="22"/>
    </row>
    <row r="22" spans="1:16" ht="15" customHeight="1" x14ac:dyDescent="0.2">
      <c r="A22" s="17">
        <v>2017</v>
      </c>
      <c r="B22" s="37">
        <v>4452464</v>
      </c>
      <c r="C22" s="38">
        <f t="shared" ref="C22" si="31">(B22/N22*100)</f>
        <v>46.112032898936</v>
      </c>
      <c r="D22" s="37">
        <v>4521872</v>
      </c>
      <c r="E22" s="38">
        <f t="shared" ref="E22" si="32">(D22/N22*100)</f>
        <v>46.83085824585612</v>
      </c>
      <c r="F22" s="37">
        <v>113903</v>
      </c>
      <c r="G22" s="38">
        <v>1.2</v>
      </c>
      <c r="H22" s="37">
        <v>77682</v>
      </c>
      <c r="I22" s="38">
        <f t="shared" ref="I22" si="33">(H22/N22*100)</f>
        <v>0.80451519420598261</v>
      </c>
      <c r="J22" s="37">
        <v>483646</v>
      </c>
      <c r="K22" s="38">
        <f t="shared" ref="K22" si="34">(J22/N22*100)</f>
        <v>5.0088895190256011</v>
      </c>
      <c r="L22" s="37">
        <v>6186</v>
      </c>
      <c r="M22" s="38">
        <f t="shared" ref="M22" si="35">(L22/N22*100)</f>
        <v>6.4065433322496965E-2</v>
      </c>
      <c r="N22" s="37">
        <f t="shared" ref="N22" si="36">B22+D22+F22+H22+J22+L22</f>
        <v>9655753</v>
      </c>
      <c r="O22" s="25"/>
      <c r="P22" s="22"/>
    </row>
    <row r="23" spans="1:16" ht="15" customHeight="1" x14ac:dyDescent="0.2">
      <c r="A23" s="13"/>
      <c r="B23" s="11"/>
      <c r="C23" s="11"/>
      <c r="D23" s="11"/>
      <c r="E23" s="11"/>
      <c r="F23" s="32"/>
      <c r="G23" s="15"/>
      <c r="H23" s="32"/>
      <c r="I23" s="15"/>
      <c r="J23" s="32"/>
      <c r="K23" s="15"/>
      <c r="L23" s="32"/>
      <c r="M23" s="15"/>
      <c r="N23" s="32"/>
    </row>
    <row r="24" spans="1:16" ht="15" customHeight="1" x14ac:dyDescent="0.3">
      <c r="A24" s="34" t="s">
        <v>3</v>
      </c>
      <c r="B24" s="26"/>
      <c r="C24" s="26"/>
      <c r="D24" s="26"/>
      <c r="E24" s="26"/>
      <c r="F24" s="27"/>
      <c r="G24" s="28"/>
      <c r="H24" s="27"/>
      <c r="I24" s="28"/>
      <c r="J24" s="27"/>
      <c r="K24" s="28"/>
      <c r="L24" s="27"/>
      <c r="M24" s="28"/>
      <c r="N24" s="27"/>
    </row>
    <row r="25" spans="1:16" ht="15" customHeight="1" x14ac:dyDescent="0.2">
      <c r="A25" s="13" t="s">
        <v>6</v>
      </c>
      <c r="B25" s="35" t="s">
        <v>11</v>
      </c>
      <c r="C25" s="11"/>
      <c r="D25" s="35" t="s">
        <v>13</v>
      </c>
      <c r="E25" s="11"/>
      <c r="F25" s="13" t="s">
        <v>7</v>
      </c>
      <c r="G25" s="11"/>
      <c r="H25" s="13" t="s">
        <v>9</v>
      </c>
      <c r="I25" s="11"/>
      <c r="J25" s="13" t="s">
        <v>8</v>
      </c>
      <c r="K25" s="11"/>
      <c r="L25" s="35" t="s">
        <v>17</v>
      </c>
      <c r="M25" s="11"/>
      <c r="N25" s="13" t="s">
        <v>18</v>
      </c>
    </row>
    <row r="26" spans="1:16" ht="15" customHeight="1" x14ac:dyDescent="0.2">
      <c r="A26" s="13" t="s">
        <v>4</v>
      </c>
      <c r="B26" s="36" t="s">
        <v>10</v>
      </c>
      <c r="C26" s="8"/>
      <c r="D26" s="36" t="s">
        <v>12</v>
      </c>
      <c r="E26" s="8"/>
      <c r="F26" s="10" t="s">
        <v>14</v>
      </c>
      <c r="G26" s="8"/>
      <c r="H26" s="10" t="s">
        <v>15</v>
      </c>
      <c r="I26" s="8"/>
      <c r="J26" s="10" t="s">
        <v>20</v>
      </c>
      <c r="K26" s="8"/>
      <c r="L26" s="36" t="s">
        <v>16</v>
      </c>
      <c r="M26" s="8"/>
      <c r="N26" s="10" t="s">
        <v>19</v>
      </c>
    </row>
    <row r="27" spans="1:16" ht="15" customHeight="1" x14ac:dyDescent="0.2">
      <c r="A27" s="10"/>
      <c r="B27" s="9" t="s">
        <v>1</v>
      </c>
      <c r="C27" s="9" t="s">
        <v>2</v>
      </c>
      <c r="D27" s="9" t="s">
        <v>1</v>
      </c>
      <c r="E27" s="9" t="s">
        <v>2</v>
      </c>
      <c r="F27" s="9" t="s">
        <v>1</v>
      </c>
      <c r="G27" s="16" t="s">
        <v>2</v>
      </c>
      <c r="H27" s="9" t="s">
        <v>1</v>
      </c>
      <c r="I27" s="16" t="s">
        <v>2</v>
      </c>
      <c r="J27" s="9" t="s">
        <v>1</v>
      </c>
      <c r="K27" s="16" t="s">
        <v>2</v>
      </c>
      <c r="L27" s="9" t="s">
        <v>1</v>
      </c>
      <c r="M27" s="16" t="s">
        <v>2</v>
      </c>
      <c r="N27" s="9" t="s">
        <v>1</v>
      </c>
    </row>
    <row r="28" spans="1:16" ht="5.0999999999999996" customHeight="1" x14ac:dyDescent="0.2">
      <c r="A28" s="18"/>
      <c r="F28" s="4"/>
      <c r="G28" s="5"/>
      <c r="H28" s="4"/>
      <c r="I28" s="5"/>
      <c r="J28" s="4"/>
      <c r="K28" s="5"/>
      <c r="L28" s="4"/>
      <c r="M28" s="5"/>
      <c r="N28" s="4"/>
    </row>
    <row r="29" spans="1:16" ht="15" customHeight="1" x14ac:dyDescent="0.2">
      <c r="A29" s="17">
        <v>2005</v>
      </c>
      <c r="B29" s="2">
        <v>4837237</v>
      </c>
      <c r="C29" s="3">
        <f t="shared" ref="C29:C35" si="37">(B29/N29*100)</f>
        <v>58.528958738924267</v>
      </c>
      <c r="D29" s="2">
        <v>3051389</v>
      </c>
      <c r="E29" s="3">
        <f t="shared" ref="E29:E35" si="38">(D29/N29*100)</f>
        <v>36.920791947429365</v>
      </c>
      <c r="F29" s="2">
        <v>38439</v>
      </c>
      <c r="G29" s="3">
        <f t="shared" ref="G29:G35" si="39">(F29/N29*100)</f>
        <v>0.46509911442534446</v>
      </c>
      <c r="H29" s="2">
        <v>100133</v>
      </c>
      <c r="I29" s="3">
        <f t="shared" ref="I29:I35" si="40">(H29/N29*100)</f>
        <v>1.2115759937759312</v>
      </c>
      <c r="J29" s="2">
        <v>234681</v>
      </c>
      <c r="K29" s="3">
        <f t="shared" ref="K29:K35" si="41">(J29/N29*100)</f>
        <v>2.8395620404395086</v>
      </c>
      <c r="L29" s="2">
        <v>2811</v>
      </c>
      <c r="M29" s="3">
        <f t="shared" ref="M29:M35" si="42">(L29/N29*100)</f>
        <v>3.4012165005583996E-2</v>
      </c>
      <c r="N29" s="2">
        <v>8264690</v>
      </c>
    </row>
    <row r="30" spans="1:16" ht="15" customHeight="1" x14ac:dyDescent="0.2">
      <c r="A30" s="17">
        <v>2006</v>
      </c>
      <c r="B30" s="2">
        <v>4768522</v>
      </c>
      <c r="C30" s="3">
        <f t="shared" si="37"/>
        <v>58.685333976897894</v>
      </c>
      <c r="D30" s="2">
        <v>2971430</v>
      </c>
      <c r="E30" s="3">
        <f t="shared" si="38"/>
        <v>36.568849202955064</v>
      </c>
      <c r="F30" s="2">
        <v>9304</v>
      </c>
      <c r="G30" s="3">
        <f t="shared" si="39"/>
        <v>0.11450263778190767</v>
      </c>
      <c r="H30" s="2">
        <v>104650</v>
      </c>
      <c r="I30" s="3">
        <f t="shared" si="40"/>
        <v>1.2879085386797762</v>
      </c>
      <c r="J30" s="2">
        <v>268314</v>
      </c>
      <c r="K30" s="3">
        <f t="shared" si="41"/>
        <v>3.3020916545372718</v>
      </c>
      <c r="L30" s="2">
        <v>3357</v>
      </c>
      <c r="M30" s="3">
        <f t="shared" si="42"/>
        <v>4.1313989148093727E-2</v>
      </c>
      <c r="N30" s="2">
        <v>8125577</v>
      </c>
    </row>
    <row r="31" spans="1:16" ht="15" customHeight="1" x14ac:dyDescent="0.2">
      <c r="A31" s="17">
        <v>2007</v>
      </c>
      <c r="B31" s="2">
        <v>4662879</v>
      </c>
      <c r="C31" s="3">
        <f t="shared" si="37"/>
        <v>58.59564350254464</v>
      </c>
      <c r="D31" s="2">
        <v>2915027</v>
      </c>
      <c r="E31" s="3">
        <f t="shared" si="38"/>
        <v>36.631420822262854</v>
      </c>
      <c r="F31" s="2">
        <v>4994</v>
      </c>
      <c r="G31" s="3">
        <f t="shared" si="39"/>
        <v>6.2756645336863315E-2</v>
      </c>
      <c r="H31" s="2">
        <v>111918</v>
      </c>
      <c r="I31" s="3">
        <f t="shared" si="40"/>
        <v>1.4064073353646516</v>
      </c>
      <c r="J31" s="2">
        <v>261234</v>
      </c>
      <c r="K31" s="3">
        <f t="shared" si="41"/>
        <v>3.2827732254565785</v>
      </c>
      <c r="L31" s="2">
        <v>1671</v>
      </c>
      <c r="M31" s="3">
        <f t="shared" si="42"/>
        <v>2.0998469034421027E-2</v>
      </c>
      <c r="N31" s="2">
        <v>7957723</v>
      </c>
    </row>
    <row r="32" spans="1:16" ht="15" customHeight="1" x14ac:dyDescent="0.2">
      <c r="A32" s="17">
        <v>2008</v>
      </c>
      <c r="B32" s="2">
        <v>4658644</v>
      </c>
      <c r="C32" s="3">
        <f t="shared" si="37"/>
        <v>56.372592380248697</v>
      </c>
      <c r="D32" s="2">
        <v>3135672</v>
      </c>
      <c r="E32" s="3">
        <f t="shared" si="38"/>
        <v>37.943650447245851</v>
      </c>
      <c r="F32" s="2">
        <v>7736</v>
      </c>
      <c r="G32" s="3">
        <f t="shared" si="39"/>
        <v>9.3610581674324969E-2</v>
      </c>
      <c r="H32" s="2">
        <v>116284</v>
      </c>
      <c r="I32" s="3">
        <f t="shared" si="40"/>
        <v>1.4071112822411069</v>
      </c>
      <c r="J32" s="2">
        <v>343907</v>
      </c>
      <c r="K32" s="3">
        <f t="shared" si="41"/>
        <v>4.1614961623412716</v>
      </c>
      <c r="L32" s="2">
        <v>1780</v>
      </c>
      <c r="M32" s="3">
        <f t="shared" si="42"/>
        <v>2.1539146248745918E-2</v>
      </c>
      <c r="N32" s="2">
        <f t="shared" ref="N32:N38" si="43">B32+D32+F32+H32+J32+L32</f>
        <v>8264023</v>
      </c>
      <c r="O32" s="24"/>
    </row>
    <row r="33" spans="1:16" ht="15" customHeight="1" x14ac:dyDescent="0.2">
      <c r="A33" s="17">
        <v>2009</v>
      </c>
      <c r="B33" s="2">
        <v>4734079</v>
      </c>
      <c r="C33" s="3">
        <f t="shared" si="37"/>
        <v>56.423904504790769</v>
      </c>
      <c r="D33" s="2">
        <v>3178357</v>
      </c>
      <c r="E33" s="3">
        <f t="shared" si="38"/>
        <v>37.88177422686298</v>
      </c>
      <c r="F33" s="2">
        <v>9388</v>
      </c>
      <c r="G33" s="3">
        <f t="shared" si="39"/>
        <v>0.11189243261275862</v>
      </c>
      <c r="H33" s="2">
        <v>112723</v>
      </c>
      <c r="I33" s="3">
        <f t="shared" si="40"/>
        <v>1.3435077419480177</v>
      </c>
      <c r="J33" s="2">
        <v>344534</v>
      </c>
      <c r="K33" s="3">
        <f t="shared" si="41"/>
        <v>4.1063855323609051</v>
      </c>
      <c r="L33" s="2">
        <v>11120</v>
      </c>
      <c r="M33" s="3">
        <f t="shared" si="42"/>
        <v>0.13253556142457135</v>
      </c>
      <c r="N33" s="2">
        <f t="shared" si="43"/>
        <v>8390201</v>
      </c>
      <c r="O33" s="24"/>
    </row>
    <row r="34" spans="1:16" ht="15" customHeight="1" x14ac:dyDescent="0.2">
      <c r="A34" s="17">
        <v>2010</v>
      </c>
      <c r="B34" s="2">
        <v>4641665</v>
      </c>
      <c r="C34" s="3">
        <f t="shared" si="37"/>
        <v>53.664794198234389</v>
      </c>
      <c r="D34" s="2">
        <v>3469868</v>
      </c>
      <c r="E34" s="3">
        <f t="shared" si="38"/>
        <v>40.117016655669715</v>
      </c>
      <c r="F34" s="2">
        <v>83148</v>
      </c>
      <c r="G34" s="3">
        <f t="shared" si="39"/>
        <v>0.96131890345270354</v>
      </c>
      <c r="H34" s="2">
        <v>116235</v>
      </c>
      <c r="I34" s="3">
        <f t="shared" si="40"/>
        <v>1.343855567696457</v>
      </c>
      <c r="J34" s="2">
        <v>323631</v>
      </c>
      <c r="K34" s="3">
        <f t="shared" si="41"/>
        <v>3.7416726565076961</v>
      </c>
      <c r="L34" s="2">
        <v>14820</v>
      </c>
      <c r="M34" s="3">
        <f t="shared" si="42"/>
        <v>0.17134201843903721</v>
      </c>
      <c r="N34" s="2">
        <f t="shared" si="43"/>
        <v>8649367</v>
      </c>
      <c r="O34" s="24"/>
    </row>
    <row r="35" spans="1:16" ht="15" customHeight="1" x14ac:dyDescent="0.2">
      <c r="A35" s="17">
        <v>2011</v>
      </c>
      <c r="B35" s="2">
        <v>4556625</v>
      </c>
      <c r="C35" s="3">
        <f t="shared" si="37"/>
        <v>51.753141391405201</v>
      </c>
      <c r="D35" s="2">
        <v>3654863</v>
      </c>
      <c r="E35" s="3">
        <f t="shared" si="38"/>
        <v>41.511127557175634</v>
      </c>
      <c r="F35" s="2">
        <v>116357</v>
      </c>
      <c r="G35" s="3">
        <f t="shared" si="39"/>
        <v>1.3215571333782645</v>
      </c>
      <c r="H35" s="2">
        <v>100615</v>
      </c>
      <c r="I35" s="3">
        <f t="shared" si="40"/>
        <v>1.1427629706408218</v>
      </c>
      <c r="J35" s="2">
        <v>363787</v>
      </c>
      <c r="K35" s="3">
        <f t="shared" si="41"/>
        <v>4.1318124812454666</v>
      </c>
      <c r="L35" s="2">
        <v>12291</v>
      </c>
      <c r="M35" s="3">
        <f t="shared" si="42"/>
        <v>0.13959846615461255</v>
      </c>
      <c r="N35" s="2">
        <f t="shared" si="43"/>
        <v>8804538</v>
      </c>
      <c r="O35" s="25"/>
      <c r="P35" s="22"/>
    </row>
    <row r="36" spans="1:16" ht="15" customHeight="1" x14ac:dyDescent="0.2">
      <c r="A36" s="17">
        <v>2012</v>
      </c>
      <c r="B36" s="37">
        <v>4550122</v>
      </c>
      <c r="C36" s="38">
        <f t="shared" ref="C36" si="44">(B36/N36*100)</f>
        <v>51.063282993767864</v>
      </c>
      <c r="D36" s="37">
        <v>3768432</v>
      </c>
      <c r="E36" s="38">
        <f t="shared" ref="E36" si="45">(D36/N36*100)</f>
        <v>42.290846192425306</v>
      </c>
      <c r="F36" s="37">
        <v>139650</v>
      </c>
      <c r="G36" s="38">
        <f t="shared" ref="G36" si="46">(F36/N36*100)</f>
        <v>1.5672079715839888</v>
      </c>
      <c r="H36" s="37">
        <v>74370</v>
      </c>
      <c r="I36" s="38">
        <f t="shared" ref="I36" si="47">(H36/N36*100)</f>
        <v>0.83460978765987293</v>
      </c>
      <c r="J36" s="37">
        <v>366522</v>
      </c>
      <c r="K36" s="38">
        <f t="shared" ref="K36" si="48">(J36/N36*100)</f>
        <v>4.1132559982879107</v>
      </c>
      <c r="L36" s="37">
        <v>11655</v>
      </c>
      <c r="M36" s="38">
        <f t="shared" ref="M36" si="49">(L36/N36*100)</f>
        <v>0.1307970562750547</v>
      </c>
      <c r="N36" s="37">
        <f t="shared" si="43"/>
        <v>8910751</v>
      </c>
      <c r="O36" s="25"/>
      <c r="P36" s="22"/>
    </row>
    <row r="37" spans="1:16" ht="15" customHeight="1" x14ac:dyDescent="0.2">
      <c r="A37" s="17">
        <v>2013</v>
      </c>
      <c r="B37" s="37">
        <v>4501096</v>
      </c>
      <c r="C37" s="38">
        <f t="shared" ref="C37:C38" si="50">(B37/N37*100)</f>
        <v>49.678509310079441</v>
      </c>
      <c r="D37" s="37">
        <v>3928301</v>
      </c>
      <c r="E37" s="38">
        <f t="shared" ref="E37:E38" si="51">(D37/N37*100)</f>
        <v>43.356581997205659</v>
      </c>
      <c r="F37" s="37">
        <v>138555</v>
      </c>
      <c r="G37" s="38">
        <f t="shared" ref="G37:G38" si="52">(F37/N37*100)</f>
        <v>1.5292288494753405</v>
      </c>
      <c r="H37" s="37">
        <v>65933</v>
      </c>
      <c r="I37" s="38">
        <f t="shared" ref="I37:I38" si="53">(H37/N37*100)</f>
        <v>0.727701243062016</v>
      </c>
      <c r="J37" s="37">
        <v>425067</v>
      </c>
      <c r="K37" s="38">
        <f t="shared" ref="K37:K38" si="54">(J37/N37*100)</f>
        <v>4.6914562401929532</v>
      </c>
      <c r="L37" s="37">
        <v>1497</v>
      </c>
      <c r="M37" s="38">
        <f t="shared" ref="M37:M38" si="55">(L37/N37*100)</f>
        <v>1.652235998458796E-2</v>
      </c>
      <c r="N37" s="37">
        <f t="shared" si="43"/>
        <v>9060449</v>
      </c>
      <c r="O37" s="25"/>
      <c r="P37" s="22"/>
    </row>
    <row r="38" spans="1:16" ht="15" customHeight="1" x14ac:dyDescent="0.2">
      <c r="A38" s="17">
        <v>2014</v>
      </c>
      <c r="B38" s="37">
        <v>4381830</v>
      </c>
      <c r="C38" s="38">
        <f t="shared" si="50"/>
        <v>48.388229564787203</v>
      </c>
      <c r="D38" s="37">
        <v>4083842</v>
      </c>
      <c r="E38" s="38">
        <f t="shared" si="51"/>
        <v>45.097569783017519</v>
      </c>
      <c r="F38" s="37">
        <v>106495</v>
      </c>
      <c r="G38" s="38">
        <f t="shared" si="52"/>
        <v>1.1760165290533893</v>
      </c>
      <c r="H38" s="37">
        <v>61596</v>
      </c>
      <c r="I38" s="38">
        <f t="shared" si="53"/>
        <v>0.68020014201204348</v>
      </c>
      <c r="J38" s="37">
        <v>420347</v>
      </c>
      <c r="K38" s="38">
        <f t="shared" si="54"/>
        <v>4.6418613074604913</v>
      </c>
      <c r="L38" s="37">
        <v>1460</v>
      </c>
      <c r="M38" s="38">
        <f t="shared" si="55"/>
        <v>1.6122673669354881E-2</v>
      </c>
      <c r="N38" s="37">
        <f t="shared" si="43"/>
        <v>9055570</v>
      </c>
      <c r="O38" s="25"/>
      <c r="P38" s="22"/>
    </row>
    <row r="39" spans="1:16" ht="15" customHeight="1" x14ac:dyDescent="0.2">
      <c r="A39" s="17">
        <v>2015</v>
      </c>
      <c r="B39" s="37">
        <v>4439598</v>
      </c>
      <c r="C39" s="38">
        <f t="shared" ref="C39" si="56">(B39/N39*100)</f>
        <v>48.011464099421282</v>
      </c>
      <c r="D39" s="37">
        <v>4193887</v>
      </c>
      <c r="E39" s="38">
        <f t="shared" ref="E39" si="57">(D39/N39*100)</f>
        <v>45.354253952166303</v>
      </c>
      <c r="F39" s="37">
        <v>105636</v>
      </c>
      <c r="G39" s="38">
        <f t="shared" ref="G39" si="58">(F39/N39*100)</f>
        <v>1.1423869957609825</v>
      </c>
      <c r="H39" s="37">
        <v>62759</v>
      </c>
      <c r="I39" s="38">
        <f t="shared" ref="I39" si="59">(H39/N39*100)</f>
        <v>0.67869916947786257</v>
      </c>
      <c r="J39" s="37">
        <v>442003</v>
      </c>
      <c r="K39" s="38">
        <f t="shared" ref="K39" si="60">(J39/N39*100)</f>
        <v>4.7799848469020176</v>
      </c>
      <c r="L39" s="37">
        <v>3071</v>
      </c>
      <c r="M39" s="38">
        <f t="shared" ref="M39" si="61">(L39/N39*100)</f>
        <v>3.3210936271554935E-2</v>
      </c>
      <c r="N39" s="37">
        <f t="shared" ref="N39" si="62">B39+D39+F39+H39+J39+L39</f>
        <v>9246954</v>
      </c>
      <c r="O39" s="25"/>
      <c r="P39" s="22"/>
    </row>
    <row r="40" spans="1:16" ht="15" customHeight="1" x14ac:dyDescent="0.2">
      <c r="A40" s="17">
        <v>2016</v>
      </c>
      <c r="B40" s="37">
        <v>4436241</v>
      </c>
      <c r="C40" s="38">
        <f t="shared" ref="C40" si="63">(B40/N40*100)</f>
        <v>47.278933966981576</v>
      </c>
      <c r="D40" s="37">
        <v>4359660</v>
      </c>
      <c r="E40" s="38">
        <f t="shared" ref="E40" si="64">(D40/N40*100)</f>
        <v>46.462777215775894</v>
      </c>
      <c r="F40" s="37">
        <v>111855</v>
      </c>
      <c r="G40" s="38">
        <f t="shared" ref="G40" si="65">(F40/N40*100)</f>
        <v>1.1920869851021898</v>
      </c>
      <c r="H40" s="37">
        <v>67416</v>
      </c>
      <c r="I40" s="38">
        <f t="shared" ref="I40" si="66">(H40/N40*100)</f>
        <v>0.71848139276428613</v>
      </c>
      <c r="J40" s="37">
        <v>406527</v>
      </c>
      <c r="K40" s="38">
        <f t="shared" ref="K40" si="67">(J40/N40*100)</f>
        <v>4.3325335996838579</v>
      </c>
      <c r="L40" s="37">
        <v>1425</v>
      </c>
      <c r="M40" s="38">
        <f t="shared" ref="M40" si="68">(L40/N40*100)</f>
        <v>1.518683969219633E-2</v>
      </c>
      <c r="N40" s="37">
        <f t="shared" ref="N40" si="69">B40+D40+F40+H40+J40+L40</f>
        <v>9383124</v>
      </c>
      <c r="O40" s="25"/>
      <c r="P40" s="22"/>
    </row>
    <row r="41" spans="1:16" ht="15" customHeight="1" x14ac:dyDescent="0.2">
      <c r="A41" s="17">
        <v>2017</v>
      </c>
      <c r="B41" s="37">
        <v>4366549</v>
      </c>
      <c r="C41" s="38">
        <f t="shared" ref="C41" si="70">(B41/N41*100)</f>
        <v>45.701352730207837</v>
      </c>
      <c r="D41" s="37">
        <v>4517068</v>
      </c>
      <c r="E41" s="38">
        <f t="shared" ref="E41" si="71">(D41/N41*100)</f>
        <v>47.276720809576275</v>
      </c>
      <c r="F41" s="37">
        <v>113020</v>
      </c>
      <c r="G41" s="38">
        <f t="shared" ref="G41" si="72">(F41/N41*100)</f>
        <v>1.1828945204938937</v>
      </c>
      <c r="H41" s="37">
        <v>70829</v>
      </c>
      <c r="I41" s="38">
        <f t="shared" ref="I41" si="73">(H41/N41*100)</f>
        <v>0.74131336039693851</v>
      </c>
      <c r="J41" s="37">
        <v>484683</v>
      </c>
      <c r="K41" s="38">
        <f t="shared" ref="K41" si="74">(J41/N41*100)</f>
        <v>5.0728089265310725</v>
      </c>
      <c r="L41" s="37">
        <v>2380</v>
      </c>
      <c r="M41" s="38">
        <f t="shared" ref="M41" si="75">(L41/N41*100)</f>
        <v>2.4909652793978648E-2</v>
      </c>
      <c r="N41" s="37">
        <f t="shared" ref="N41" si="76">B41+D41+F41+H41+J41+L41</f>
        <v>9554529</v>
      </c>
      <c r="O41" s="25"/>
      <c r="P41" s="22"/>
    </row>
    <row r="42" spans="1:16" ht="15" customHeight="1" x14ac:dyDescent="0.2">
      <c r="A42" s="29"/>
      <c r="B42" s="30"/>
      <c r="C42" s="31"/>
      <c r="D42" s="30"/>
      <c r="E42" s="31"/>
      <c r="F42" s="30"/>
      <c r="G42" s="31"/>
      <c r="H42" s="30"/>
      <c r="I42" s="31"/>
      <c r="J42" s="30"/>
      <c r="K42" s="31"/>
      <c r="L42" s="30"/>
      <c r="M42" s="31"/>
      <c r="N42" s="30"/>
      <c r="O42" s="24"/>
    </row>
    <row r="43" spans="1:16" ht="15" customHeight="1" x14ac:dyDescent="0.3">
      <c r="A43" s="34" t="s">
        <v>5</v>
      </c>
      <c r="B43" s="26"/>
      <c r="C43" s="26"/>
      <c r="D43" s="26"/>
      <c r="E43" s="26"/>
      <c r="F43" s="27"/>
      <c r="G43" s="28"/>
      <c r="H43" s="27"/>
      <c r="I43" s="28"/>
      <c r="J43" s="27"/>
      <c r="K43" s="28"/>
      <c r="L43" s="27"/>
      <c r="M43" s="28"/>
      <c r="N43" s="27"/>
    </row>
    <row r="44" spans="1:16" ht="15" customHeight="1" x14ac:dyDescent="0.2">
      <c r="A44" s="13" t="s">
        <v>6</v>
      </c>
      <c r="B44" s="35" t="s">
        <v>11</v>
      </c>
      <c r="C44" s="11"/>
      <c r="D44" s="35" t="s">
        <v>13</v>
      </c>
      <c r="E44" s="11"/>
      <c r="F44" s="13" t="s">
        <v>7</v>
      </c>
      <c r="G44" s="11"/>
      <c r="H44" s="13" t="s">
        <v>9</v>
      </c>
      <c r="I44" s="11"/>
      <c r="J44" s="13" t="s">
        <v>8</v>
      </c>
      <c r="K44" s="11"/>
      <c r="L44" s="35" t="s">
        <v>17</v>
      </c>
      <c r="M44" s="11"/>
      <c r="N44" s="13" t="s">
        <v>18</v>
      </c>
    </row>
    <row r="45" spans="1:16" ht="15" customHeight="1" x14ac:dyDescent="0.2">
      <c r="A45" s="13" t="s">
        <v>4</v>
      </c>
      <c r="B45" s="36" t="s">
        <v>10</v>
      </c>
      <c r="C45" s="8"/>
      <c r="D45" s="36" t="s">
        <v>12</v>
      </c>
      <c r="E45" s="8"/>
      <c r="F45" s="10" t="s">
        <v>14</v>
      </c>
      <c r="G45" s="8"/>
      <c r="H45" s="10" t="s">
        <v>15</v>
      </c>
      <c r="I45" s="8"/>
      <c r="J45" s="10" t="s">
        <v>20</v>
      </c>
      <c r="K45" s="8"/>
      <c r="L45" s="36" t="s">
        <v>16</v>
      </c>
      <c r="M45" s="8"/>
      <c r="N45" s="10" t="s">
        <v>19</v>
      </c>
    </row>
    <row r="46" spans="1:16" ht="15" customHeight="1" x14ac:dyDescent="0.2">
      <c r="A46" s="10"/>
      <c r="B46" s="9" t="s">
        <v>1</v>
      </c>
      <c r="C46" s="9" t="s">
        <v>2</v>
      </c>
      <c r="D46" s="9" t="s">
        <v>1</v>
      </c>
      <c r="E46" s="9" t="s">
        <v>2</v>
      </c>
      <c r="F46" s="9" t="s">
        <v>1</v>
      </c>
      <c r="G46" s="16" t="s">
        <v>2</v>
      </c>
      <c r="H46" s="9" t="s">
        <v>1</v>
      </c>
      <c r="I46" s="16" t="s">
        <v>2</v>
      </c>
      <c r="J46" s="9" t="s">
        <v>1</v>
      </c>
      <c r="K46" s="16" t="s">
        <v>2</v>
      </c>
      <c r="L46" s="9" t="s">
        <v>1</v>
      </c>
      <c r="M46" s="16" t="s">
        <v>2</v>
      </c>
      <c r="N46" s="9" t="s">
        <v>1</v>
      </c>
    </row>
    <row r="47" spans="1:16" ht="5.0999999999999996" customHeight="1" x14ac:dyDescent="0.2">
      <c r="A47" s="13"/>
      <c r="B47" s="12"/>
      <c r="C47" s="12"/>
      <c r="D47" s="12"/>
      <c r="E47" s="12"/>
      <c r="F47" s="12"/>
      <c r="G47" s="20"/>
      <c r="H47" s="12"/>
      <c r="I47" s="20"/>
      <c r="J47" s="12"/>
      <c r="K47" s="20"/>
      <c r="L47" s="12"/>
      <c r="M47" s="20"/>
      <c r="N47" s="12"/>
    </row>
    <row r="48" spans="1:16" ht="15" customHeight="1" x14ac:dyDescent="0.2">
      <c r="A48" s="13">
        <v>2005</v>
      </c>
      <c r="B48" s="14">
        <f>(B10+B29)</f>
        <v>9712163</v>
      </c>
      <c r="C48" s="21">
        <f t="shared" ref="C48:C54" si="77">(B48/N48*100)</f>
        <v>58.575670118363441</v>
      </c>
      <c r="D48" s="14">
        <f>(D10+D29)</f>
        <v>6096990</v>
      </c>
      <c r="E48" s="21">
        <f t="shared" ref="E48:E54" si="78">(D48/N48*100)</f>
        <v>36.771960577160897</v>
      </c>
      <c r="F48" s="14">
        <f>(F10+F29)</f>
        <v>77510</v>
      </c>
      <c r="G48" s="20">
        <f t="shared" ref="G48:G54" si="79">(F48/N48*100)</f>
        <v>0.46747569937555117</v>
      </c>
      <c r="H48" s="14">
        <f>(H10+H29)</f>
        <v>218492</v>
      </c>
      <c r="I48" s="20">
        <f t="shared" ref="I48:I54" si="80">(H48/N48*100)</f>
        <v>1.3177615857045919</v>
      </c>
      <c r="J48" s="14">
        <f>(J10+J29)</f>
        <v>469833</v>
      </c>
      <c r="K48" s="20">
        <f t="shared" ref="K48:K54" si="81">(J48/N48*100)</f>
        <v>2.8336409529701112</v>
      </c>
      <c r="L48" s="14">
        <f>(L10+L29)</f>
        <v>5553</v>
      </c>
      <c r="M48" s="20">
        <f t="shared" ref="M48:M54" si="82">(L48/N48*100)</f>
        <v>3.3491066425395892E-2</v>
      </c>
      <c r="N48" s="14">
        <f>(N10+N29)</f>
        <v>16580541</v>
      </c>
    </row>
    <row r="49" spans="1:15" ht="15" customHeight="1" x14ac:dyDescent="0.2">
      <c r="A49" s="13">
        <v>2006</v>
      </c>
      <c r="B49" s="14">
        <f>(B11+B30)</f>
        <v>9578336</v>
      </c>
      <c r="C49" s="21">
        <f t="shared" si="77"/>
        <v>58.78309033431357</v>
      </c>
      <c r="D49" s="14">
        <f>(D11+D30)</f>
        <v>5925683</v>
      </c>
      <c r="E49" s="21">
        <f t="shared" si="78"/>
        <v>36.366437665321641</v>
      </c>
      <c r="F49" s="14">
        <f>(F11+F30)</f>
        <v>19455</v>
      </c>
      <c r="G49" s="20">
        <f t="shared" si="79"/>
        <v>0.11939704583907587</v>
      </c>
      <c r="H49" s="14">
        <f>(H11+H30)</f>
        <v>227463</v>
      </c>
      <c r="I49" s="20">
        <f t="shared" si="80"/>
        <v>1.3959604337030949</v>
      </c>
      <c r="J49" s="14">
        <f>(J11+J30)</f>
        <v>536668</v>
      </c>
      <c r="K49" s="20">
        <f t="shared" si="81"/>
        <v>3.2935787096563947</v>
      </c>
      <c r="L49" s="14">
        <f>(L11+L30)</f>
        <v>6768</v>
      </c>
      <c r="M49" s="20">
        <f t="shared" si="82"/>
        <v>4.153581116622284E-2</v>
      </c>
      <c r="N49" s="14">
        <f>(N11+N30)</f>
        <v>16294373</v>
      </c>
    </row>
    <row r="50" spans="1:15" ht="15" customHeight="1" x14ac:dyDescent="0.2">
      <c r="A50" s="13">
        <v>2007</v>
      </c>
      <c r="B50" s="14">
        <f>B12+B31</f>
        <v>9333600</v>
      </c>
      <c r="C50" s="21">
        <f t="shared" si="77"/>
        <v>58.448463078952017</v>
      </c>
      <c r="D50" s="14">
        <f>D12+D31</f>
        <v>5841341</v>
      </c>
      <c r="E50" s="21">
        <f t="shared" si="78"/>
        <v>36.579390992764701</v>
      </c>
      <c r="F50" s="14">
        <f>F12+F31</f>
        <v>11530</v>
      </c>
      <c r="G50" s="20">
        <f t="shared" si="79"/>
        <v>7.2202663420364785E-2</v>
      </c>
      <c r="H50" s="14">
        <f>H12+H31</f>
        <v>256743</v>
      </c>
      <c r="I50" s="20">
        <f t="shared" si="80"/>
        <v>1.6077648234635484</v>
      </c>
      <c r="J50" s="14">
        <f>J12+J31</f>
        <v>522297</v>
      </c>
      <c r="K50" s="20">
        <f t="shared" si="81"/>
        <v>3.2707055070655908</v>
      </c>
      <c r="L50" s="14">
        <f>L12+L31</f>
        <v>3429</v>
      </c>
      <c r="M50" s="20">
        <f t="shared" si="82"/>
        <v>2.1472934333775444E-2</v>
      </c>
      <c r="N50" s="14">
        <f>N12+N31</f>
        <v>15968940</v>
      </c>
    </row>
    <row r="51" spans="1:15" ht="15" customHeight="1" x14ac:dyDescent="0.2">
      <c r="A51" s="13">
        <v>2008</v>
      </c>
      <c r="B51" s="14">
        <f>B13+B32</f>
        <v>9319677</v>
      </c>
      <c r="C51" s="21">
        <f t="shared" si="77"/>
        <v>56.18770115909237</v>
      </c>
      <c r="D51" s="14">
        <f>D13+D32</f>
        <v>6292699</v>
      </c>
      <c r="E51" s="21">
        <f t="shared" si="78"/>
        <v>37.938255896220376</v>
      </c>
      <c r="F51" s="14">
        <f>F13+F32</f>
        <v>17165</v>
      </c>
      <c r="G51" s="20">
        <f t="shared" si="79"/>
        <v>0.10348662195007621</v>
      </c>
      <c r="H51" s="14">
        <f>H13+H32</f>
        <v>264176</v>
      </c>
      <c r="I51" s="20">
        <f t="shared" si="80"/>
        <v>1.5926992042110886</v>
      </c>
      <c r="J51" s="14">
        <f>J13+J32</f>
        <v>687609</v>
      </c>
      <c r="K51" s="20">
        <f t="shared" si="81"/>
        <v>4.1455480706361758</v>
      </c>
      <c r="L51" s="14">
        <f>L13+L32</f>
        <v>5359</v>
      </c>
      <c r="M51" s="20">
        <f t="shared" si="82"/>
        <v>3.2309047889918938E-2</v>
      </c>
      <c r="N51" s="14">
        <f t="shared" ref="N51:N57" si="83">B51+D51+F51+H51+J51+L51</f>
        <v>16586685</v>
      </c>
    </row>
    <row r="52" spans="1:15" ht="15" customHeight="1" x14ac:dyDescent="0.2">
      <c r="A52" s="13">
        <v>2009</v>
      </c>
      <c r="B52" s="14">
        <f>B14+B33</f>
        <v>9499423</v>
      </c>
      <c r="C52" s="21">
        <f t="shared" si="77"/>
        <v>56.395906928278038</v>
      </c>
      <c r="D52" s="14">
        <f>D14+D33</f>
        <v>6378788</v>
      </c>
      <c r="E52" s="21">
        <f t="shared" si="78"/>
        <v>37.869408948650545</v>
      </c>
      <c r="F52" s="14">
        <f>F14+F33</f>
        <v>20080</v>
      </c>
      <c r="G52" s="20">
        <f t="shared" si="79"/>
        <v>0.11921037847454766</v>
      </c>
      <c r="H52" s="14">
        <f>H14+H33</f>
        <v>236554</v>
      </c>
      <c r="I52" s="20">
        <f t="shared" si="80"/>
        <v>1.4043671249834735</v>
      </c>
      <c r="J52" s="14">
        <f>J14+J33</f>
        <v>688377</v>
      </c>
      <c r="K52" s="20">
        <f t="shared" si="81"/>
        <v>4.0867371864130329</v>
      </c>
      <c r="L52" s="14">
        <f>L14+L33</f>
        <v>20949</v>
      </c>
      <c r="M52" s="20">
        <f t="shared" si="82"/>
        <v>0.12436943320036349</v>
      </c>
      <c r="N52" s="14">
        <f t="shared" si="83"/>
        <v>16844171</v>
      </c>
    </row>
    <row r="53" spans="1:15" ht="15" customHeight="1" x14ac:dyDescent="0.2">
      <c r="A53" s="13">
        <v>2010</v>
      </c>
      <c r="B53" s="14">
        <f>B15+B34</f>
        <v>9319777</v>
      </c>
      <c r="C53" s="21">
        <f t="shared" si="77"/>
        <v>53.528499927258075</v>
      </c>
      <c r="D53" s="14">
        <f>D15+D34</f>
        <v>6983961</v>
      </c>
      <c r="E53" s="21">
        <f t="shared" si="78"/>
        <v>40.112650322048829</v>
      </c>
      <c r="F53" s="14">
        <f>F15+F34</f>
        <v>179850</v>
      </c>
      <c r="G53" s="20">
        <f t="shared" si="79"/>
        <v>1.03297543620597</v>
      </c>
      <c r="H53" s="14">
        <f>H15+H34</f>
        <v>251839</v>
      </c>
      <c r="I53" s="20">
        <f t="shared" si="80"/>
        <v>1.4464470440849335</v>
      </c>
      <c r="J53" s="14">
        <f>J15+J34</f>
        <v>646516</v>
      </c>
      <c r="K53" s="20">
        <f t="shared" si="81"/>
        <v>3.7132896698033853</v>
      </c>
      <c r="L53" s="14">
        <f>L15+L34</f>
        <v>28926</v>
      </c>
      <c r="M53" s="20">
        <f t="shared" si="82"/>
        <v>0.16613760059879837</v>
      </c>
      <c r="N53" s="14">
        <f t="shared" si="83"/>
        <v>17410869</v>
      </c>
    </row>
    <row r="54" spans="1:15" ht="15" customHeight="1" x14ac:dyDescent="0.2">
      <c r="A54" s="13">
        <v>2011</v>
      </c>
      <c r="B54" s="14">
        <f>B16+B35</f>
        <v>9129404</v>
      </c>
      <c r="C54" s="21">
        <f t="shared" si="77"/>
        <v>51.513068048352771</v>
      </c>
      <c r="D54" s="14">
        <f>D16+D35</f>
        <v>7347005</v>
      </c>
      <c r="E54" s="21">
        <f t="shared" si="78"/>
        <v>41.455802428788125</v>
      </c>
      <c r="F54" s="14">
        <f>F16+F35</f>
        <v>270930</v>
      </c>
      <c r="G54" s="20">
        <f t="shared" si="79"/>
        <v>1.5287345730718254</v>
      </c>
      <c r="H54" s="14">
        <f>H16+H35</f>
        <v>223446</v>
      </c>
      <c r="I54" s="20">
        <f t="shared" si="80"/>
        <v>1.2608039914908173</v>
      </c>
      <c r="J54" s="14">
        <f>J16+J35</f>
        <v>727529</v>
      </c>
      <c r="K54" s="20">
        <f t="shared" si="81"/>
        <v>4.1051147352171125</v>
      </c>
      <c r="L54" s="14">
        <f>L16+L35</f>
        <v>24187</v>
      </c>
      <c r="M54" s="20">
        <f t="shared" si="82"/>
        <v>0.13647622307934981</v>
      </c>
      <c r="N54" s="14">
        <f t="shared" si="83"/>
        <v>17722501</v>
      </c>
    </row>
    <row r="55" spans="1:15" ht="15" customHeight="1" x14ac:dyDescent="0.2">
      <c r="A55" s="13">
        <v>2012</v>
      </c>
      <c r="B55" s="39">
        <f>B17+B36</f>
        <v>9078466</v>
      </c>
      <c r="C55" s="40">
        <f t="shared" ref="C55" si="84">(B55/N55*100)</f>
        <v>50.528358239359108</v>
      </c>
      <c r="D55" s="39">
        <f>D17+D36</f>
        <v>7581458</v>
      </c>
      <c r="E55" s="40">
        <f t="shared" ref="E55" si="85">(D55/N55*100)</f>
        <v>42.196404745102861</v>
      </c>
      <c r="F55" s="39">
        <f>F17+F36</f>
        <v>380010</v>
      </c>
      <c r="G55" s="41">
        <f t="shared" ref="G55" si="86">(F55/N55*100)</f>
        <v>2.1150358898231101</v>
      </c>
      <c r="H55" s="39">
        <f>H17+H36</f>
        <v>170000</v>
      </c>
      <c r="I55" s="41">
        <f t="shared" ref="I55" si="87">(H55/N55*100)</f>
        <v>0.9461753671480454</v>
      </c>
      <c r="J55" s="39">
        <f>J17+J36</f>
        <v>734735</v>
      </c>
      <c r="K55" s="41">
        <f t="shared" ref="K55" si="88">(J55/N55*100)</f>
        <v>4.0893421081265835</v>
      </c>
      <c r="L55" s="39">
        <f>L17+L36</f>
        <v>22402</v>
      </c>
      <c r="M55" s="41">
        <f t="shared" ref="M55" si="89">(L55/N55*100)</f>
        <v>0.12468365044029715</v>
      </c>
      <c r="N55" s="39">
        <f t="shared" si="83"/>
        <v>17967071</v>
      </c>
      <c r="O55" s="24"/>
    </row>
    <row r="56" spans="1:15" ht="15" customHeight="1" x14ac:dyDescent="0.2">
      <c r="A56" s="13">
        <v>2013</v>
      </c>
      <c r="B56" s="39">
        <f>B18+B37</f>
        <v>8950560</v>
      </c>
      <c r="C56" s="40">
        <f t="shared" ref="C56:C57" si="90">(B56/N56*100)</f>
        <v>49.128371758738908</v>
      </c>
      <c r="D56" s="39">
        <f>D18+D37</f>
        <v>7890694</v>
      </c>
      <c r="E56" s="40">
        <f t="shared" ref="E56:E57" si="91">(D56/N56*100)</f>
        <v>43.31091554790433</v>
      </c>
      <c r="F56" s="39">
        <f>F18+F37</f>
        <v>376937</v>
      </c>
      <c r="G56" s="41">
        <f t="shared" ref="G56:G57" si="92">(F56/N56*100)</f>
        <v>2.0689544638127413</v>
      </c>
      <c r="H56" s="39">
        <f>H18+H37</f>
        <v>145356</v>
      </c>
      <c r="I56" s="41">
        <f t="shared" ref="I56:I57" si="93">(H56/N56*100)</f>
        <v>0.79783875035341401</v>
      </c>
      <c r="J56" s="39">
        <f>J18+J37</f>
        <v>850157</v>
      </c>
      <c r="K56" s="41">
        <f t="shared" ref="K56:K57" si="94">(J56/N56*100)</f>
        <v>4.6663928457319095</v>
      </c>
      <c r="L56" s="39">
        <f>L18+L37</f>
        <v>5015</v>
      </c>
      <c r="M56" s="41">
        <f t="shared" ref="M56:M57" si="95">(L56/N56*100)</f>
        <v>2.7526633458697068E-2</v>
      </c>
      <c r="N56" s="39">
        <f t="shared" si="83"/>
        <v>18218719</v>
      </c>
    </row>
    <row r="57" spans="1:15" ht="15" customHeight="1" x14ac:dyDescent="0.2">
      <c r="A57" s="13">
        <v>2014</v>
      </c>
      <c r="B57" s="39">
        <f>B19+B38</f>
        <v>8719678</v>
      </c>
      <c r="C57" s="40">
        <f t="shared" si="90"/>
        <v>47.958160899411524</v>
      </c>
      <c r="D57" s="39">
        <v>8199188</v>
      </c>
      <c r="E57" s="40">
        <f t="shared" si="91"/>
        <v>45.095469964432652</v>
      </c>
      <c r="F57" s="39">
        <v>288185</v>
      </c>
      <c r="G57" s="41">
        <f t="shared" si="92"/>
        <v>1.5850152492783458</v>
      </c>
      <c r="H57" s="39">
        <v>131130</v>
      </c>
      <c r="I57" s="41">
        <f t="shared" si="93"/>
        <v>0.72121397587615421</v>
      </c>
      <c r="J57" s="39">
        <v>840766</v>
      </c>
      <c r="K57" s="41">
        <f t="shared" si="94"/>
        <v>4.6242064336268642</v>
      </c>
      <c r="L57" s="39">
        <v>2897</v>
      </c>
      <c r="M57" s="41">
        <f t="shared" si="95"/>
        <v>1.5933477374462129E-2</v>
      </c>
      <c r="N57" s="39">
        <f t="shared" si="83"/>
        <v>18181844</v>
      </c>
    </row>
    <row r="58" spans="1:15" ht="15" customHeight="1" x14ac:dyDescent="0.2">
      <c r="A58" s="13">
        <v>2015</v>
      </c>
      <c r="B58" s="39">
        <f>B20+B39</f>
        <v>8830112</v>
      </c>
      <c r="C58" s="40">
        <f t="shared" ref="C58" si="96">(B58/N58*100)</f>
        <v>47.606455418171315</v>
      </c>
      <c r="D58" s="39">
        <f>D20+D39</f>
        <v>8420460</v>
      </c>
      <c r="E58" s="40">
        <f t="shared" ref="E58" si="97">(D58/N58*100)</f>
        <v>45.397867387242066</v>
      </c>
      <c r="F58" s="39">
        <f>F20+F39</f>
        <v>276210</v>
      </c>
      <c r="G58" s="41">
        <f t="shared" ref="G58" si="98">(F58/N58*100)</f>
        <v>1.4891520120076729</v>
      </c>
      <c r="H58" s="39">
        <f>H20+H39</f>
        <v>133090</v>
      </c>
      <c r="I58" s="41">
        <f t="shared" ref="I58" si="99">(H58/N58*100)</f>
        <v>0.71753825450961661</v>
      </c>
      <c r="J58" s="39">
        <f>J20+J39</f>
        <v>882259</v>
      </c>
      <c r="K58" s="41">
        <f t="shared" ref="K58" si="100">(J58/N58*100)</f>
        <v>4.7565901486618065</v>
      </c>
      <c r="L58" s="39">
        <v>6009</v>
      </c>
      <c r="M58" s="41">
        <f t="shared" ref="M58" si="101">(L58/N58*100)</f>
        <v>3.2396779407530892E-2</v>
      </c>
      <c r="N58" s="39">
        <f t="shared" ref="N58" si="102">B58+D58+F58+H58+J58+L58</f>
        <v>18548140</v>
      </c>
    </row>
    <row r="59" spans="1:15" ht="15" customHeight="1" x14ac:dyDescent="0.2">
      <c r="A59" s="13">
        <v>2016</v>
      </c>
      <c r="B59" s="39">
        <f>B21+B40</f>
        <v>8841673</v>
      </c>
      <c r="C59" s="40">
        <f t="shared" ref="C59" si="103">(B59/N59*100)</f>
        <v>46.874196655925637</v>
      </c>
      <c r="D59" s="39">
        <f>D21+D40</f>
        <v>8758182</v>
      </c>
      <c r="E59" s="40">
        <f t="shared" ref="E59" si="104">(D59/N59*100)</f>
        <v>46.431568484424623</v>
      </c>
      <c r="F59" s="39">
        <f>F21+F40</f>
        <v>306054</v>
      </c>
      <c r="G59" s="41">
        <v>1.7</v>
      </c>
      <c r="H59" s="39">
        <f>H21+H40</f>
        <v>139197</v>
      </c>
      <c r="I59" s="41">
        <f t="shared" ref="I59" si="105">(H59/N59*100)</f>
        <v>0.73795395417981191</v>
      </c>
      <c r="J59" s="39">
        <f>J21+J40</f>
        <v>814088</v>
      </c>
      <c r="K59" s="41">
        <f t="shared" ref="K59" si="106">(J59/N59*100)</f>
        <v>4.3158937236458739</v>
      </c>
      <c r="L59" s="39">
        <v>3365</v>
      </c>
      <c r="M59" s="41">
        <f t="shared" ref="M59" si="107">(L59/N59*100)</f>
        <v>1.7839573092919152E-2</v>
      </c>
      <c r="N59" s="39">
        <f t="shared" ref="N59" si="108">B59+D59+F59+H59+J59+L59</f>
        <v>18862559</v>
      </c>
    </row>
    <row r="60" spans="1:15" ht="15" customHeight="1" x14ac:dyDescent="0.2">
      <c r="A60" s="13">
        <v>2017</v>
      </c>
      <c r="B60" s="39">
        <f>B22+B41</f>
        <v>8819013</v>
      </c>
      <c r="C60" s="40">
        <f t="shared" ref="C60" si="109">(B60/N60*100)</f>
        <v>45.907774805179855</v>
      </c>
      <c r="D60" s="39">
        <f>D22+D41</f>
        <v>9038940</v>
      </c>
      <c r="E60" s="40">
        <f t="shared" ref="E60" si="110">(D60/N60*100)</f>
        <v>47.052614844487969</v>
      </c>
      <c r="F60" s="39">
        <f>F22+F41</f>
        <v>226923</v>
      </c>
      <c r="G60" s="41">
        <v>1.2</v>
      </c>
      <c r="H60" s="39">
        <f>H22+H41</f>
        <v>148511</v>
      </c>
      <c r="I60" s="41">
        <f t="shared" ref="I60" si="111">(H60/N60*100)</f>
        <v>0.77308079079734493</v>
      </c>
      <c r="J60" s="39">
        <f>J22+J41</f>
        <v>968329</v>
      </c>
      <c r="K60" s="41">
        <f t="shared" ref="K60" si="112">(J60/N60*100)</f>
        <v>5.0406808187407144</v>
      </c>
      <c r="L60" s="39">
        <v>8566</v>
      </c>
      <c r="M60" s="41">
        <f t="shared" ref="M60" si="113">(L60/N60*100)</f>
        <v>4.4590704082324246E-2</v>
      </c>
      <c r="N60" s="39">
        <f t="shared" ref="N60" si="114">B60+D60+F60+H60+J60+L60</f>
        <v>19210282</v>
      </c>
    </row>
    <row r="61" spans="1:15" ht="13.5" x14ac:dyDescent="0.25">
      <c r="A61" s="19"/>
      <c r="B61" s="6"/>
      <c r="C61" s="6"/>
      <c r="D61" s="6"/>
      <c r="E61" s="6"/>
      <c r="F61" s="6"/>
      <c r="G61" s="6"/>
      <c r="H61" s="6"/>
      <c r="I61" s="6"/>
    </row>
    <row r="62" spans="1:15" x14ac:dyDescent="0.2">
      <c r="A62" s="18"/>
    </row>
    <row r="63" spans="1:15" x14ac:dyDescent="0.2">
      <c r="A63" s="18"/>
      <c r="D63" s="4"/>
    </row>
    <row r="64" spans="1:15" x14ac:dyDescent="0.2">
      <c r="A64" s="18"/>
    </row>
    <row r="65" spans="1:1" x14ac:dyDescent="0.2">
      <c r="A65" s="18"/>
    </row>
  </sheetData>
  <mergeCells count="2">
    <mergeCell ref="A2:N2"/>
    <mergeCell ref="A1:N1"/>
  </mergeCells>
  <phoneticPr fontId="1" type="noConversion"/>
  <pageMargins left="0.70866141732283472" right="0.27559055118110237" top="0.78740157480314965" bottom="0.39370078740157483" header="0.51181102362204722" footer="0.51181102362204722"/>
  <pageSetup paperSize="9" scale="85" orientation="portrait" horizontalDpi="300" verticalDpi="300" r:id="rId1"/>
  <headerFooter alignWithMargins="0"/>
  <ignoredErrors>
    <ignoredError sqref="C48:C56 E48:E56 G48:G56 I48:I56 K48:K56 M48:M50" formula="1"/>
  </ignoredErrors>
  <webPublishItems count="2">
    <webPublishItem id="31361" divId="taulu14_31361" sourceType="sheet" destinationFile="G:\Merenkulun_Tukipalvelut\Tilastopalvelut\Internet\Taulukot\Ulkomaan meriliikenne\mlt_ma_maittain.htm"/>
    <webPublishItem id="31980" divId="taulu14_31980" sourceType="printArea" destinationFile="G:\Merenkulun_Tukipalvelut\Tilastopalvelut\Internet\Taulukot\Hannu\Ulkomaan_meriliikenne\mlt_ma_maittain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14</vt:lpstr>
      <vt:lpstr>'taulu 14'!Tulostusalue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2012-05-22T11:26:37Z</cp:lastPrinted>
  <dcterms:created xsi:type="dcterms:W3CDTF">1998-02-16T08:48:23Z</dcterms:created>
  <dcterms:modified xsi:type="dcterms:W3CDTF">2018-04-09T10:51:28Z</dcterms:modified>
</cp:coreProperties>
</file>