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oimialat_2013\Liikenne ja tieto\Tieto\Tietopalvelut\Tilastot\SAIMAAN KANAVAN TILASTOT\Vuosijulkaisu 2017 aineisto\Taulukot 2017\"/>
    </mc:Choice>
  </mc:AlternateContent>
  <bookViews>
    <workbookView xWindow="600" yWindow="315" windowWidth="11040" windowHeight="6030"/>
  </bookViews>
  <sheets>
    <sheet name="Taulu 2" sheetId="3" r:id="rId1"/>
  </sheets>
  <calcPr calcId="162913"/>
</workbook>
</file>

<file path=xl/calcChain.xml><?xml version="1.0" encoding="utf-8"?>
<calcChain xmlns="http://schemas.openxmlformats.org/spreadsheetml/2006/main">
  <c r="G59" i="3" l="1"/>
  <c r="I59" i="3"/>
  <c r="M59" i="3" s="1"/>
  <c r="G58" i="3" l="1"/>
  <c r="I58" i="3"/>
  <c r="M58" i="3" s="1"/>
  <c r="G57" i="3" l="1"/>
  <c r="I57" i="3"/>
  <c r="M57" i="3" s="1"/>
  <c r="G55" i="3" l="1"/>
  <c r="G56" i="3"/>
  <c r="G54" i="3"/>
  <c r="I56" i="3" l="1"/>
  <c r="M56" i="3" s="1"/>
  <c r="I55" i="3" l="1"/>
  <c r="M55" i="3" s="1"/>
  <c r="I54" i="3" l="1"/>
  <c r="M54" i="3"/>
  <c r="G53" i="3"/>
  <c r="D53" i="3"/>
  <c r="I53" i="3" s="1"/>
  <c r="M53" i="3" s="1"/>
  <c r="G52" i="3"/>
  <c r="D52" i="3"/>
  <c r="I52" i="3" s="1"/>
  <c r="M52" i="3" s="1"/>
  <c r="G51" i="3"/>
  <c r="D51" i="3"/>
  <c r="I51" i="3" s="1"/>
  <c r="M51" i="3" s="1"/>
  <c r="G50" i="3"/>
  <c r="D50" i="3"/>
  <c r="I50" i="3" s="1"/>
  <c r="M50" i="3" s="1"/>
  <c r="G49" i="3"/>
  <c r="D49" i="3"/>
  <c r="I49" i="3" s="1"/>
  <c r="M49" i="3" s="1"/>
  <c r="G48" i="3"/>
  <c r="D48" i="3"/>
  <c r="I48" i="3" s="1"/>
  <c r="M48" i="3" s="1"/>
  <c r="G47" i="3"/>
  <c r="D47" i="3"/>
  <c r="I47" i="3" s="1"/>
  <c r="M47" i="3" s="1"/>
  <c r="D45" i="3"/>
  <c r="I45" i="3"/>
  <c r="M45" i="3" s="1"/>
  <c r="G45" i="3"/>
  <c r="D46" i="3"/>
  <c r="I46" i="3"/>
  <c r="M46" i="3" s="1"/>
  <c r="G46" i="3"/>
  <c r="D44" i="3"/>
  <c r="I44" i="3"/>
  <c r="M44" i="3" s="1"/>
  <c r="G44" i="3"/>
  <c r="D43" i="3"/>
  <c r="I43" i="3"/>
  <c r="M43" i="3" s="1"/>
  <c r="G43" i="3"/>
  <c r="D42" i="3"/>
  <c r="I42" i="3"/>
  <c r="M42" i="3" s="1"/>
  <c r="G42" i="3"/>
  <c r="D40" i="3"/>
  <c r="I40" i="3"/>
  <c r="M40" i="3" s="1"/>
  <c r="G40" i="3"/>
  <c r="D39" i="3"/>
  <c r="I39" i="3"/>
  <c r="M39" i="3" s="1"/>
  <c r="G39" i="3"/>
  <c r="D38" i="3"/>
  <c r="I38" i="3"/>
  <c r="M38" i="3" s="1"/>
  <c r="G38" i="3"/>
  <c r="D37" i="3"/>
  <c r="I37" i="3"/>
  <c r="M37" i="3" s="1"/>
  <c r="G37" i="3"/>
  <c r="D36" i="3"/>
  <c r="I36" i="3" s="1"/>
  <c r="M36" i="3" s="1"/>
  <c r="E36" i="3"/>
  <c r="G36" i="3" s="1"/>
  <c r="F36" i="3"/>
  <c r="D35" i="3"/>
  <c r="E35" i="3"/>
  <c r="F35" i="3"/>
  <c r="G35" i="3"/>
  <c r="I35" i="3" s="1"/>
  <c r="M35" i="3" s="1"/>
  <c r="D34" i="3"/>
  <c r="E34" i="3"/>
  <c r="G34" i="3" s="1"/>
  <c r="I34" i="3" s="1"/>
  <c r="M34" i="3" s="1"/>
  <c r="D33" i="3"/>
  <c r="I33" i="3"/>
  <c r="M33" i="3"/>
  <c r="G33" i="3"/>
  <c r="L33" i="3"/>
  <c r="D32" i="3"/>
  <c r="I32" i="3" s="1"/>
  <c r="M32" i="3" s="1"/>
  <c r="G32" i="3"/>
  <c r="L32" i="3"/>
  <c r="D31" i="3"/>
  <c r="I31" i="3" s="1"/>
  <c r="M31" i="3" s="1"/>
  <c r="G31" i="3"/>
  <c r="L31" i="3"/>
  <c r="D29" i="3"/>
  <c r="I29" i="3" s="1"/>
  <c r="M29" i="3" s="1"/>
  <c r="G29" i="3"/>
  <c r="L29" i="3"/>
  <c r="D28" i="3"/>
  <c r="I28" i="3"/>
  <c r="M28" i="3"/>
  <c r="G28" i="3"/>
  <c r="L28" i="3"/>
  <c r="D27" i="3"/>
  <c r="I27" i="3" s="1"/>
  <c r="M27" i="3" s="1"/>
  <c r="G27" i="3"/>
  <c r="L27" i="3"/>
  <c r="D26" i="3"/>
  <c r="I26" i="3" s="1"/>
  <c r="M26" i="3" s="1"/>
  <c r="G26" i="3"/>
  <c r="L26" i="3"/>
  <c r="D25" i="3"/>
  <c r="I25" i="3" s="1"/>
  <c r="M25" i="3" s="1"/>
  <c r="G25" i="3"/>
  <c r="L25" i="3"/>
  <c r="D24" i="3"/>
  <c r="I24" i="3"/>
  <c r="M24" i="3"/>
  <c r="G24" i="3"/>
  <c r="L24" i="3"/>
  <c r="D23" i="3"/>
  <c r="I23" i="3" s="1"/>
  <c r="M23" i="3" s="1"/>
  <c r="G23" i="3"/>
  <c r="L23" i="3"/>
  <c r="D22" i="3"/>
  <c r="I22" i="3" s="1"/>
  <c r="M22" i="3" s="1"/>
  <c r="G22" i="3"/>
  <c r="L22" i="3"/>
  <c r="D21" i="3"/>
  <c r="G21" i="3"/>
  <c r="I21" i="3" s="1"/>
  <c r="M21" i="3" s="1"/>
  <c r="L21" i="3"/>
  <c r="D20" i="3"/>
  <c r="I20" i="3"/>
  <c r="M20" i="3"/>
  <c r="G20" i="3"/>
  <c r="L20" i="3"/>
  <c r="D18" i="3"/>
  <c r="I18" i="3" s="1"/>
  <c r="M18" i="3" s="1"/>
  <c r="G18" i="3"/>
  <c r="L18" i="3"/>
  <c r="D17" i="3"/>
  <c r="I17" i="3" s="1"/>
  <c r="M17" i="3" s="1"/>
  <c r="G17" i="3"/>
  <c r="L17" i="3"/>
  <c r="D16" i="3"/>
  <c r="G16" i="3"/>
  <c r="I16" i="3" s="1"/>
  <c r="M16" i="3" s="1"/>
  <c r="L16" i="3"/>
  <c r="D15" i="3"/>
  <c r="I15" i="3"/>
  <c r="M15" i="3"/>
  <c r="G15" i="3"/>
  <c r="L15" i="3"/>
  <c r="D14" i="3"/>
  <c r="I14" i="3" s="1"/>
  <c r="M14" i="3" s="1"/>
  <c r="G14" i="3"/>
  <c r="L14" i="3"/>
  <c r="D13" i="3"/>
  <c r="I13" i="3" s="1"/>
  <c r="M13" i="3" s="1"/>
  <c r="G13" i="3"/>
  <c r="L13" i="3"/>
  <c r="D12" i="3"/>
  <c r="G12" i="3"/>
  <c r="I12" i="3" s="1"/>
  <c r="M12" i="3" s="1"/>
  <c r="L12" i="3"/>
  <c r="D11" i="3"/>
  <c r="I11" i="3"/>
  <c r="M11" i="3"/>
  <c r="G11" i="3"/>
  <c r="L11" i="3"/>
  <c r="D10" i="3"/>
  <c r="I10" i="3" s="1"/>
  <c r="M10" i="3" s="1"/>
  <c r="G10" i="3"/>
  <c r="L10" i="3"/>
</calcChain>
</file>

<file path=xl/sharedStrings.xml><?xml version="1.0" encoding="utf-8"?>
<sst xmlns="http://schemas.openxmlformats.org/spreadsheetml/2006/main" count="152" uniqueCount="23">
  <si>
    <t>Yhteensä</t>
  </si>
  <si>
    <t>-</t>
  </si>
  <si>
    <t>Vienti 2)</t>
  </si>
  <si>
    <t>Tuonti 3)</t>
  </si>
  <si>
    <t>Export</t>
  </si>
  <si>
    <t>Import</t>
  </si>
  <si>
    <t>Uitto - Flottning</t>
  </si>
  <si>
    <t>tonnia-ton</t>
  </si>
  <si>
    <t>Totalt</t>
  </si>
  <si>
    <t>Yhteensä-Totalt</t>
  </si>
  <si>
    <t>josta transitoa</t>
  </si>
  <si>
    <t>Vuosi - År</t>
  </si>
  <si>
    <t>1) Kotimaanliikenteellä tarkoitetaan Saimaan kanavan kautta kulkenutta liikennettä Saimaan satamasta rannikolle tai päinvastoin - Med inrikesfart avses trafik</t>
  </si>
  <si>
    <t>Tavaran aluskuljetukset - Fartygstransporter</t>
  </si>
  <si>
    <t>Inrikesfart</t>
  </si>
  <si>
    <t>Kotimaan liikenne 1)</t>
  </si>
  <si>
    <t>Utrikesfart</t>
  </si>
  <si>
    <t xml:space="preserve">     Ulkomaan liikenne</t>
  </si>
  <si>
    <t>därav transit</t>
  </si>
  <si>
    <t>genom Saima kanal från hamnar vid Saimen till kusten och vice versa. 2) Vienti = liikenne Saimaalta kanavaa alaspäin - Export = nedåtgående trafik från Saimen</t>
  </si>
  <si>
    <t>3) Tuonti = liikenne Saimaalle kanavaa ylöspäin - Import = uppåtgående trafik till Saimen</t>
  </si>
  <si>
    <t>Taulukko 2. Kotimaan ja ulkomaan tavaraliikenne (ml. transito) aluksilla ja uitto Saimaan kanavan kautta, 1971-2017</t>
  </si>
  <si>
    <t>Tabell 2. Fartygstransporterna i inrikes- och utrikesfart (inkl. transito) och flottningen genom Saima kanal, 1971-2017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</si>
</sst>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10" x14ac:knownFonts="1">
    <font>
      <sz val="12"/>
      <name val="Times New Roman"/>
    </font>
    <font>
      <sz val="12"/>
      <name val="Times New Roman"/>
      <family val="1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Times New Roman"/>
    </font>
    <font>
      <sz val="8"/>
      <name val="Arial Narrow"/>
      <family val="2"/>
    </font>
    <font>
      <b/>
      <sz val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Protection="1"/>
    <xf numFmtId="3" fontId="1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3" fontId="1" fillId="0" borderId="0" xfId="0" applyNumberFormat="1" applyFont="1" applyAlignment="1">
      <alignment horizontal="left"/>
    </xf>
    <xf numFmtId="3" fontId="1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3" fillId="0" borderId="0" xfId="0" applyNumberFormat="1" applyFont="1" applyAlignment="1" applyProtection="1">
      <alignment horizontal="right"/>
      <protection locked="0"/>
    </xf>
    <xf numFmtId="3" fontId="3" fillId="0" borderId="0" xfId="0" applyNumberFormat="1" applyFont="1" applyAlignment="1" applyProtection="1">
      <alignment horizontal="right"/>
    </xf>
    <xf numFmtId="3" fontId="3" fillId="0" borderId="0" xfId="0" quotePrefix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164" fontId="6" fillId="0" borderId="0" xfId="0" applyNumberFormat="1" applyFont="1" applyBorder="1" applyAlignment="1" applyProtection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3" fontId="3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1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E8F6"/>
      <rgbColor rgb="00FFFFFF"/>
      <rgbColor rgb="00FF0000"/>
      <rgbColor rgb="0000FF00"/>
      <rgbColor rgb="00003C78"/>
      <rgbColor rgb="00FFFF99"/>
      <rgbColor rgb="00FF00FF"/>
      <rgbColor rgb="0000FFFF"/>
      <rgbColor rgb="00CC3300"/>
      <rgbColor rgb="00008000"/>
      <rgbColor rgb="009D9087"/>
      <rgbColor rgb="00808000"/>
      <rgbColor rgb="00800080"/>
      <rgbColor rgb="00008080"/>
      <rgbColor rgb="00C0C0C0"/>
      <rgbColor rgb="0000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D7"/>
      <rgbColor rgb="0099CCFF"/>
      <rgbColor rgb="00FF99CC"/>
      <rgbColor rgb="00CC99FF"/>
      <rgbColor rgb="00FFCC99"/>
      <rgbColor rgb="003366FF"/>
      <rgbColor rgb="0033CCCC"/>
      <rgbColor rgb="00FFFF00"/>
      <rgbColor rgb="00FFCC00"/>
      <rgbColor rgb="00FF9900"/>
      <rgbColor rgb="00FF6600"/>
      <rgbColor rgb="00666699"/>
      <rgbColor rgb="00969696"/>
      <rgbColor rgb="00DE772E"/>
      <rgbColor rgb="0000CC66"/>
      <rgbColor rgb="005DA9DD"/>
      <rgbColor rgb="008EBEE6"/>
      <rgbColor rgb="00BDD6F0"/>
      <rgbColor rgb="00993366"/>
      <rgbColor rgb="00B22E25"/>
      <rgbColor rgb="00008F91"/>
    </indexedColors>
    <mruColors>
      <color rgb="FFB5E8F0"/>
      <color rgb="FFEA8A00"/>
      <color rgb="FF0046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"/>
  <sheetViews>
    <sheetView tabSelected="1" topLeftCell="A28" workbookViewId="0">
      <selection activeCell="Q57" sqref="Q57"/>
    </sheetView>
  </sheetViews>
  <sheetFormatPr defaultColWidth="9.625" defaultRowHeight="15.75" x14ac:dyDescent="0.25"/>
  <cols>
    <col min="1" max="1" width="6.25" style="1" customWidth="1"/>
    <col min="2" max="2" width="5.5" style="2" customWidth="1"/>
    <col min="3" max="3" width="6" style="2" customWidth="1"/>
    <col min="4" max="4" width="5.875" style="2" customWidth="1"/>
    <col min="5" max="5" width="6.375" style="2" customWidth="1"/>
    <col min="6" max="6" width="6.625" style="2" customWidth="1"/>
    <col min="7" max="7" width="6.875" style="2" customWidth="1"/>
    <col min="8" max="8" width="8.5" style="2" customWidth="1"/>
    <col min="9" max="9" width="6.625" style="2" customWidth="1"/>
    <col min="10" max="10" width="5.875" style="2" customWidth="1"/>
    <col min="11" max="11" width="5.625" style="2" customWidth="1"/>
    <col min="12" max="12" width="6" style="2" customWidth="1"/>
    <col min="13" max="13" width="9.625" style="2" customWidth="1"/>
    <col min="14" max="14" width="5.75" style="2" customWidth="1"/>
    <col min="15" max="15" width="6.625" style="2" customWidth="1"/>
    <col min="16" max="16" width="9.625" style="1"/>
    <col min="17" max="17" width="9.5" style="3" customWidth="1"/>
    <col min="18" max="18" width="10.625" style="3" customWidth="1"/>
    <col min="19" max="19" width="10.875" style="3" customWidth="1"/>
    <col min="20" max="20" width="10.625" style="3" customWidth="1"/>
    <col min="21" max="22" width="10.625" style="2" customWidth="1"/>
    <col min="23" max="23" width="5.625" style="2" customWidth="1"/>
    <col min="24" max="16384" width="9.625" style="2"/>
  </cols>
  <sheetData>
    <row r="1" spans="1:22" x14ac:dyDescent="0.25">
      <c r="A1" s="31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2" x14ac:dyDescent="0.25">
      <c r="A2" s="33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Q2" s="7"/>
      <c r="R2" s="7"/>
      <c r="S2" s="7"/>
      <c r="T2" s="7"/>
      <c r="U2" s="1"/>
      <c r="V2" s="1"/>
    </row>
    <row r="3" spans="1:22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Q3" s="7"/>
      <c r="R3" s="7"/>
      <c r="S3" s="7"/>
      <c r="T3" s="7"/>
      <c r="U3" s="1"/>
      <c r="V3" s="1"/>
    </row>
    <row r="4" spans="1:22" x14ac:dyDescent="0.25">
      <c r="A4" s="26" t="s">
        <v>11</v>
      </c>
      <c r="B4" s="37" t="s">
        <v>13</v>
      </c>
      <c r="C4" s="37"/>
      <c r="D4" s="37"/>
      <c r="E4" s="37"/>
      <c r="F4" s="37"/>
      <c r="G4" s="37"/>
      <c r="H4" s="37"/>
      <c r="I4" s="37"/>
      <c r="J4" s="37" t="s">
        <v>6</v>
      </c>
      <c r="K4" s="37"/>
      <c r="L4" s="37"/>
      <c r="M4" s="24" t="s">
        <v>9</v>
      </c>
      <c r="Q4" s="7"/>
      <c r="R4" s="7"/>
      <c r="S4" s="7"/>
      <c r="T4" s="7"/>
      <c r="U4" s="1"/>
      <c r="V4" s="1"/>
    </row>
    <row r="5" spans="1:22" x14ac:dyDescent="0.25">
      <c r="A5" s="25"/>
      <c r="B5" s="38" t="s">
        <v>15</v>
      </c>
      <c r="C5" s="38"/>
      <c r="D5" s="38"/>
      <c r="E5" s="38" t="s">
        <v>17</v>
      </c>
      <c r="F5" s="39"/>
      <c r="G5" s="39"/>
      <c r="H5" s="39"/>
      <c r="I5" s="28" t="s">
        <v>0</v>
      </c>
      <c r="J5" s="27"/>
      <c r="K5" s="29"/>
      <c r="L5" s="28"/>
      <c r="M5" s="21"/>
      <c r="S5" s="7"/>
    </row>
    <row r="6" spans="1:22" x14ac:dyDescent="0.25">
      <c r="A6" s="25"/>
      <c r="B6" s="40" t="s">
        <v>14</v>
      </c>
      <c r="C6" s="40"/>
      <c r="D6" s="40"/>
      <c r="E6" s="40" t="s">
        <v>16</v>
      </c>
      <c r="F6" s="41"/>
      <c r="G6" s="41"/>
      <c r="H6" s="41"/>
      <c r="I6" s="23" t="s">
        <v>8</v>
      </c>
      <c r="J6" s="22"/>
      <c r="K6" s="17"/>
      <c r="L6" s="23"/>
      <c r="M6" s="21"/>
      <c r="S6" s="7"/>
    </row>
    <row r="7" spans="1:22" ht="12.95" customHeight="1" x14ac:dyDescent="0.25">
      <c r="B7" s="18" t="s">
        <v>2</v>
      </c>
      <c r="C7" s="18" t="s">
        <v>3</v>
      </c>
      <c r="D7" s="18" t="s">
        <v>0</v>
      </c>
      <c r="E7" s="18" t="s">
        <v>2</v>
      </c>
      <c r="F7" s="18" t="s">
        <v>3</v>
      </c>
      <c r="G7" s="18" t="s">
        <v>0</v>
      </c>
      <c r="H7" s="18" t="s">
        <v>10</v>
      </c>
      <c r="I7" s="18"/>
      <c r="J7" s="18" t="s">
        <v>2</v>
      </c>
      <c r="K7" s="18" t="s">
        <v>3</v>
      </c>
      <c r="L7" s="18" t="s">
        <v>0</v>
      </c>
      <c r="M7" s="19"/>
      <c r="Q7" s="7"/>
      <c r="R7" s="7"/>
      <c r="T7" s="5"/>
      <c r="U7" s="4"/>
      <c r="V7" s="4"/>
    </row>
    <row r="8" spans="1:22" ht="12.95" customHeight="1" x14ac:dyDescent="0.25">
      <c r="B8" s="20" t="s">
        <v>4</v>
      </c>
      <c r="C8" s="20" t="s">
        <v>5</v>
      </c>
      <c r="D8" s="20" t="s">
        <v>8</v>
      </c>
      <c r="E8" s="20" t="s">
        <v>4</v>
      </c>
      <c r="F8" s="20" t="s">
        <v>5</v>
      </c>
      <c r="G8" s="20" t="s">
        <v>8</v>
      </c>
      <c r="H8" s="20" t="s">
        <v>18</v>
      </c>
      <c r="I8" s="22"/>
      <c r="J8" s="20" t="s">
        <v>4</v>
      </c>
      <c r="K8" s="20" t="s">
        <v>5</v>
      </c>
      <c r="L8" s="20" t="s">
        <v>8</v>
      </c>
      <c r="M8" s="23"/>
      <c r="T8" s="5"/>
      <c r="U8" s="4"/>
      <c r="V8" s="4"/>
    </row>
    <row r="9" spans="1:22" x14ac:dyDescent="0.25">
      <c r="A9" s="17"/>
      <c r="B9" s="20" t="s">
        <v>7</v>
      </c>
      <c r="C9" s="20" t="s">
        <v>7</v>
      </c>
      <c r="D9" s="20" t="s">
        <v>7</v>
      </c>
      <c r="E9" s="20" t="s">
        <v>7</v>
      </c>
      <c r="F9" s="20" t="s">
        <v>7</v>
      </c>
      <c r="G9" s="20" t="s">
        <v>7</v>
      </c>
      <c r="H9" s="20" t="s">
        <v>7</v>
      </c>
      <c r="I9" s="20" t="s">
        <v>7</v>
      </c>
      <c r="J9" s="20" t="s">
        <v>7</v>
      </c>
      <c r="K9" s="20" t="s">
        <v>7</v>
      </c>
      <c r="L9" s="20" t="s">
        <v>7</v>
      </c>
      <c r="M9" s="20" t="s">
        <v>7</v>
      </c>
      <c r="T9" s="5"/>
      <c r="U9" s="4"/>
      <c r="V9" s="4"/>
    </row>
    <row r="10" spans="1:22" ht="14.1" customHeight="1" x14ac:dyDescent="0.25">
      <c r="A10" s="9">
        <v>1971</v>
      </c>
      <c r="B10" s="13">
        <v>4</v>
      </c>
      <c r="C10" s="13">
        <v>55556</v>
      </c>
      <c r="D10" s="14">
        <f>SUM(B10,C10)</f>
        <v>55560</v>
      </c>
      <c r="E10" s="13">
        <v>27727</v>
      </c>
      <c r="F10" s="13">
        <v>31563</v>
      </c>
      <c r="G10" s="14">
        <f t="shared" ref="G10:G53" si="0">SUM(E10:F10)</f>
        <v>59290</v>
      </c>
      <c r="H10" s="13" t="s">
        <v>1</v>
      </c>
      <c r="I10" s="14">
        <f>SUM(D10,G10)</f>
        <v>114850</v>
      </c>
      <c r="J10" s="13">
        <v>4605</v>
      </c>
      <c r="K10" s="13">
        <v>6689</v>
      </c>
      <c r="L10" s="14">
        <f>SUM(J10,K10)</f>
        <v>11294</v>
      </c>
      <c r="M10" s="14">
        <f>SUM(I10,L10)</f>
        <v>126144</v>
      </c>
      <c r="Q10" s="5"/>
      <c r="R10" s="5"/>
      <c r="S10" s="5"/>
      <c r="T10" s="5"/>
      <c r="U10" s="4"/>
      <c r="V10" s="4"/>
    </row>
    <row r="11" spans="1:22" ht="14.1" customHeight="1" x14ac:dyDescent="0.25">
      <c r="A11" s="9">
        <v>1972</v>
      </c>
      <c r="B11" s="13">
        <v>10104</v>
      </c>
      <c r="C11" s="13">
        <v>144301</v>
      </c>
      <c r="D11" s="14">
        <f>SUM(B11,C11)</f>
        <v>154405</v>
      </c>
      <c r="E11" s="13">
        <v>24006</v>
      </c>
      <c r="F11" s="13">
        <v>72256</v>
      </c>
      <c r="G11" s="14">
        <f t="shared" si="0"/>
        <v>96262</v>
      </c>
      <c r="H11" s="13" t="s">
        <v>1</v>
      </c>
      <c r="I11" s="14">
        <f>SUM(D11,G11)</f>
        <v>250667</v>
      </c>
      <c r="J11" s="13">
        <v>29771</v>
      </c>
      <c r="K11" s="13">
        <v>94920</v>
      </c>
      <c r="L11" s="14">
        <f t="shared" ref="L11:L33" si="1">SUM(J11,K11)</f>
        <v>124691</v>
      </c>
      <c r="M11" s="14">
        <f>SUM(I11,L11)</f>
        <v>375358</v>
      </c>
      <c r="Q11" s="5"/>
      <c r="R11" s="5"/>
      <c r="S11" s="5"/>
      <c r="T11" s="5"/>
      <c r="U11" s="4"/>
      <c r="V11" s="4"/>
    </row>
    <row r="12" spans="1:22" ht="14.1" customHeight="1" x14ac:dyDescent="0.25">
      <c r="A12" s="9">
        <v>1973</v>
      </c>
      <c r="B12" s="13">
        <v>4980</v>
      </c>
      <c r="C12" s="13">
        <v>30317</v>
      </c>
      <c r="D12" s="14">
        <f t="shared" ref="D12:D53" si="2">SUM(B12,C12)</f>
        <v>35297</v>
      </c>
      <c r="E12" s="13">
        <v>49154</v>
      </c>
      <c r="F12" s="13">
        <v>75845</v>
      </c>
      <c r="G12" s="14">
        <f t="shared" si="0"/>
        <v>124999</v>
      </c>
      <c r="H12" s="13" t="s">
        <v>1</v>
      </c>
      <c r="I12" s="14">
        <f t="shared" ref="I12:I55" si="3">SUM(D12,G12)</f>
        <v>160296</v>
      </c>
      <c r="J12" s="13">
        <v>82260</v>
      </c>
      <c r="K12" s="13">
        <v>296316</v>
      </c>
      <c r="L12" s="14">
        <f t="shared" si="1"/>
        <v>378576</v>
      </c>
      <c r="M12" s="14">
        <f t="shared" ref="M12:M47" si="4">SUM(I12,L12)</f>
        <v>538872</v>
      </c>
      <c r="Q12" s="5"/>
      <c r="R12" s="5"/>
      <c r="S12" s="5"/>
      <c r="T12" s="5"/>
      <c r="U12" s="4"/>
      <c r="V12" s="4"/>
    </row>
    <row r="13" spans="1:22" ht="14.1" customHeight="1" x14ac:dyDescent="0.25">
      <c r="A13" s="9">
        <v>1974</v>
      </c>
      <c r="B13" s="13">
        <v>1619</v>
      </c>
      <c r="C13" s="13">
        <v>107773</v>
      </c>
      <c r="D13" s="14">
        <f t="shared" si="2"/>
        <v>109392</v>
      </c>
      <c r="E13" s="13">
        <v>49896</v>
      </c>
      <c r="F13" s="13">
        <v>82667</v>
      </c>
      <c r="G13" s="14">
        <f t="shared" si="0"/>
        <v>132563</v>
      </c>
      <c r="H13" s="13" t="s">
        <v>1</v>
      </c>
      <c r="I13" s="14">
        <f t="shared" si="3"/>
        <v>241955</v>
      </c>
      <c r="J13" s="13">
        <v>124685</v>
      </c>
      <c r="K13" s="13">
        <v>129944</v>
      </c>
      <c r="L13" s="14">
        <f t="shared" si="1"/>
        <v>254629</v>
      </c>
      <c r="M13" s="14">
        <f t="shared" si="4"/>
        <v>496584</v>
      </c>
      <c r="Q13" s="5"/>
      <c r="R13" s="5"/>
      <c r="S13" s="5"/>
      <c r="T13" s="5"/>
      <c r="U13" s="4"/>
      <c r="V13" s="4"/>
    </row>
    <row r="14" spans="1:22" ht="14.1" customHeight="1" x14ac:dyDescent="0.25">
      <c r="A14" s="9">
        <v>1975</v>
      </c>
      <c r="B14" s="13">
        <v>5424</v>
      </c>
      <c r="C14" s="13">
        <v>95792</v>
      </c>
      <c r="D14" s="14">
        <f t="shared" si="2"/>
        <v>101216</v>
      </c>
      <c r="E14" s="13">
        <v>35804</v>
      </c>
      <c r="F14" s="13">
        <v>112879</v>
      </c>
      <c r="G14" s="14">
        <f t="shared" si="0"/>
        <v>148683</v>
      </c>
      <c r="H14" s="13" t="s">
        <v>1</v>
      </c>
      <c r="I14" s="14">
        <f t="shared" si="3"/>
        <v>249899</v>
      </c>
      <c r="J14" s="13">
        <v>159410</v>
      </c>
      <c r="K14" s="13">
        <v>157066</v>
      </c>
      <c r="L14" s="14">
        <f t="shared" si="1"/>
        <v>316476</v>
      </c>
      <c r="M14" s="14">
        <f t="shared" si="4"/>
        <v>566375</v>
      </c>
      <c r="Q14" s="5"/>
      <c r="R14" s="5"/>
      <c r="S14" s="5"/>
      <c r="T14" s="5"/>
      <c r="U14" s="4"/>
      <c r="V14" s="4"/>
    </row>
    <row r="15" spans="1:22" ht="14.1" customHeight="1" x14ac:dyDescent="0.25">
      <c r="A15" s="9">
        <v>1976</v>
      </c>
      <c r="B15" s="13">
        <v>4603</v>
      </c>
      <c r="C15" s="13">
        <v>61774</v>
      </c>
      <c r="D15" s="14">
        <f t="shared" si="2"/>
        <v>66377</v>
      </c>
      <c r="E15" s="13">
        <v>93099</v>
      </c>
      <c r="F15" s="13">
        <v>204727</v>
      </c>
      <c r="G15" s="14">
        <f t="shared" si="0"/>
        <v>297826</v>
      </c>
      <c r="H15" s="13" t="s">
        <v>1</v>
      </c>
      <c r="I15" s="14">
        <f t="shared" si="3"/>
        <v>364203</v>
      </c>
      <c r="J15" s="13">
        <v>241810</v>
      </c>
      <c r="K15" s="13">
        <v>98542</v>
      </c>
      <c r="L15" s="14">
        <f t="shared" si="1"/>
        <v>340352</v>
      </c>
      <c r="M15" s="14">
        <f t="shared" si="4"/>
        <v>704555</v>
      </c>
      <c r="Q15" s="5"/>
      <c r="R15" s="5"/>
      <c r="S15" s="5"/>
      <c r="T15" s="5"/>
      <c r="U15" s="4"/>
      <c r="V15" s="4"/>
    </row>
    <row r="16" spans="1:22" ht="14.1" customHeight="1" x14ac:dyDescent="0.25">
      <c r="A16" s="9">
        <v>1977</v>
      </c>
      <c r="B16" s="13">
        <v>8131</v>
      </c>
      <c r="C16" s="13">
        <v>52642</v>
      </c>
      <c r="D16" s="14">
        <f t="shared" si="2"/>
        <v>60773</v>
      </c>
      <c r="E16" s="13">
        <v>72637</v>
      </c>
      <c r="F16" s="13">
        <v>345355</v>
      </c>
      <c r="G16" s="14">
        <f t="shared" si="0"/>
        <v>417992</v>
      </c>
      <c r="H16" s="13">
        <v>11624</v>
      </c>
      <c r="I16" s="14">
        <f t="shared" si="3"/>
        <v>478765</v>
      </c>
      <c r="J16" s="13">
        <v>292031</v>
      </c>
      <c r="K16" s="13">
        <v>16985</v>
      </c>
      <c r="L16" s="14">
        <f t="shared" si="1"/>
        <v>309016</v>
      </c>
      <c r="M16" s="14">
        <f t="shared" si="4"/>
        <v>787781</v>
      </c>
      <c r="Q16" s="5"/>
      <c r="R16" s="5"/>
      <c r="S16" s="5"/>
      <c r="T16" s="5"/>
      <c r="U16" s="4"/>
      <c r="V16" s="4"/>
    </row>
    <row r="17" spans="1:22" ht="14.1" customHeight="1" x14ac:dyDescent="0.25">
      <c r="A17" s="9">
        <v>1978</v>
      </c>
      <c r="B17" s="13">
        <v>20422</v>
      </c>
      <c r="C17" s="13">
        <v>58409</v>
      </c>
      <c r="D17" s="14">
        <f t="shared" si="2"/>
        <v>78831</v>
      </c>
      <c r="E17" s="13">
        <v>114041</v>
      </c>
      <c r="F17" s="13">
        <v>369454</v>
      </c>
      <c r="G17" s="14">
        <f t="shared" si="0"/>
        <v>483495</v>
      </c>
      <c r="H17" s="13">
        <v>21174</v>
      </c>
      <c r="I17" s="14">
        <f t="shared" si="3"/>
        <v>562326</v>
      </c>
      <c r="J17" s="13">
        <v>373569</v>
      </c>
      <c r="K17" s="13">
        <v>1632</v>
      </c>
      <c r="L17" s="14">
        <f t="shared" si="1"/>
        <v>375201</v>
      </c>
      <c r="M17" s="14">
        <f t="shared" si="4"/>
        <v>937527</v>
      </c>
      <c r="Q17" s="5"/>
      <c r="R17" s="5"/>
      <c r="S17" s="5"/>
      <c r="T17" s="5"/>
      <c r="U17" s="4"/>
      <c r="V17" s="4"/>
    </row>
    <row r="18" spans="1:22" ht="14.1" customHeight="1" x14ac:dyDescent="0.25">
      <c r="A18" s="9">
        <v>1979</v>
      </c>
      <c r="B18" s="13">
        <v>19451</v>
      </c>
      <c r="C18" s="13">
        <v>51084</v>
      </c>
      <c r="D18" s="14">
        <f t="shared" si="2"/>
        <v>70535</v>
      </c>
      <c r="E18" s="13">
        <v>177864</v>
      </c>
      <c r="F18" s="13">
        <v>428723</v>
      </c>
      <c r="G18" s="14">
        <f t="shared" si="0"/>
        <v>606587</v>
      </c>
      <c r="H18" s="13">
        <v>27824</v>
      </c>
      <c r="I18" s="14">
        <f t="shared" si="3"/>
        <v>677122</v>
      </c>
      <c r="J18" s="13">
        <v>355290</v>
      </c>
      <c r="K18" s="13">
        <v>962</v>
      </c>
      <c r="L18" s="14">
        <f t="shared" si="1"/>
        <v>356252</v>
      </c>
      <c r="M18" s="14">
        <f t="shared" si="4"/>
        <v>1033374</v>
      </c>
      <c r="Q18" s="5"/>
      <c r="R18" s="5"/>
      <c r="S18" s="5"/>
      <c r="T18" s="5"/>
      <c r="U18" s="4"/>
      <c r="V18" s="4"/>
    </row>
    <row r="19" spans="1:22" ht="3.95" customHeight="1" x14ac:dyDescent="0.25">
      <c r="A19" s="9"/>
      <c r="B19" s="13"/>
      <c r="C19" s="13"/>
      <c r="D19" s="14"/>
      <c r="E19" s="13"/>
      <c r="F19" s="13"/>
      <c r="G19" s="14"/>
      <c r="H19" s="13"/>
      <c r="I19" s="14"/>
      <c r="J19" s="13"/>
      <c r="K19" s="13"/>
      <c r="L19" s="14"/>
      <c r="M19" s="14"/>
      <c r="Q19" s="5"/>
      <c r="R19" s="5"/>
      <c r="S19" s="5"/>
      <c r="T19" s="5"/>
      <c r="U19" s="4"/>
      <c r="V19" s="4"/>
    </row>
    <row r="20" spans="1:22" ht="14.1" customHeight="1" x14ac:dyDescent="0.25">
      <c r="A20" s="9">
        <v>1980</v>
      </c>
      <c r="B20" s="13">
        <v>49349</v>
      </c>
      <c r="C20" s="13">
        <v>72691</v>
      </c>
      <c r="D20" s="14">
        <f t="shared" si="2"/>
        <v>122040</v>
      </c>
      <c r="E20" s="13">
        <v>242376</v>
      </c>
      <c r="F20" s="13">
        <v>560230</v>
      </c>
      <c r="G20" s="14">
        <f t="shared" si="0"/>
        <v>802606</v>
      </c>
      <c r="H20" s="13">
        <v>62015</v>
      </c>
      <c r="I20" s="14">
        <f t="shared" si="3"/>
        <v>924646</v>
      </c>
      <c r="J20" s="13">
        <v>368248</v>
      </c>
      <c r="K20" s="13">
        <v>15473</v>
      </c>
      <c r="L20" s="14">
        <f t="shared" si="1"/>
        <v>383721</v>
      </c>
      <c r="M20" s="14">
        <f t="shared" si="4"/>
        <v>1308367</v>
      </c>
      <c r="Q20" s="5"/>
      <c r="R20" s="5"/>
      <c r="S20" s="5"/>
      <c r="T20" s="5"/>
      <c r="U20" s="4"/>
      <c r="V20" s="4"/>
    </row>
    <row r="21" spans="1:22" ht="14.1" customHeight="1" x14ac:dyDescent="0.25">
      <c r="A21" s="9">
        <v>1981</v>
      </c>
      <c r="B21" s="13">
        <v>49567</v>
      </c>
      <c r="C21" s="13">
        <v>76861</v>
      </c>
      <c r="D21" s="14">
        <f t="shared" si="2"/>
        <v>126428</v>
      </c>
      <c r="E21" s="13">
        <v>226479</v>
      </c>
      <c r="F21" s="13">
        <v>647979</v>
      </c>
      <c r="G21" s="14">
        <f t="shared" si="0"/>
        <v>874458</v>
      </c>
      <c r="H21" s="13">
        <v>114638</v>
      </c>
      <c r="I21" s="14">
        <f t="shared" si="3"/>
        <v>1000886</v>
      </c>
      <c r="J21" s="13">
        <v>401309</v>
      </c>
      <c r="K21" s="13" t="s">
        <v>1</v>
      </c>
      <c r="L21" s="14">
        <f t="shared" si="1"/>
        <v>401309</v>
      </c>
      <c r="M21" s="14">
        <f t="shared" si="4"/>
        <v>1402195</v>
      </c>
      <c r="Q21" s="5"/>
      <c r="R21" s="5"/>
      <c r="S21" s="5"/>
      <c r="T21" s="5"/>
      <c r="U21" s="4"/>
      <c r="V21" s="4"/>
    </row>
    <row r="22" spans="1:22" ht="14.1" customHeight="1" x14ac:dyDescent="0.25">
      <c r="A22" s="9">
        <v>1982</v>
      </c>
      <c r="B22" s="13">
        <v>48348</v>
      </c>
      <c r="C22" s="13">
        <v>62848</v>
      </c>
      <c r="D22" s="14">
        <f t="shared" si="2"/>
        <v>111196</v>
      </c>
      <c r="E22" s="13">
        <v>167858</v>
      </c>
      <c r="F22" s="13">
        <v>660763</v>
      </c>
      <c r="G22" s="14">
        <f t="shared" si="0"/>
        <v>828621</v>
      </c>
      <c r="H22" s="13">
        <v>89955</v>
      </c>
      <c r="I22" s="14">
        <f t="shared" si="3"/>
        <v>939817</v>
      </c>
      <c r="J22" s="13">
        <v>172515</v>
      </c>
      <c r="K22" s="13">
        <v>394</v>
      </c>
      <c r="L22" s="14">
        <f t="shared" si="1"/>
        <v>172909</v>
      </c>
      <c r="M22" s="14">
        <f t="shared" si="4"/>
        <v>1112726</v>
      </c>
      <c r="Q22" s="5"/>
      <c r="R22" s="5"/>
      <c r="S22" s="5"/>
      <c r="T22" s="5"/>
      <c r="U22" s="4"/>
      <c r="V22" s="4"/>
    </row>
    <row r="23" spans="1:22" ht="14.1" customHeight="1" x14ac:dyDescent="0.25">
      <c r="A23" s="9">
        <v>1983</v>
      </c>
      <c r="B23" s="13">
        <v>40544</v>
      </c>
      <c r="C23" s="13">
        <v>65905</v>
      </c>
      <c r="D23" s="14">
        <f t="shared" si="2"/>
        <v>106449</v>
      </c>
      <c r="E23" s="13">
        <v>254019</v>
      </c>
      <c r="F23" s="13">
        <v>815728</v>
      </c>
      <c r="G23" s="14">
        <f t="shared" si="0"/>
        <v>1069747</v>
      </c>
      <c r="H23" s="13">
        <v>101351</v>
      </c>
      <c r="I23" s="14">
        <f t="shared" si="3"/>
        <v>1176196</v>
      </c>
      <c r="J23" s="13">
        <v>159387</v>
      </c>
      <c r="K23" s="13" t="s">
        <v>1</v>
      </c>
      <c r="L23" s="14">
        <f t="shared" si="1"/>
        <v>159387</v>
      </c>
      <c r="M23" s="14">
        <f t="shared" si="4"/>
        <v>1335583</v>
      </c>
      <c r="Q23" s="5"/>
      <c r="R23" s="5"/>
      <c r="S23" s="5"/>
      <c r="T23" s="5"/>
      <c r="U23" s="4"/>
      <c r="V23" s="4"/>
    </row>
    <row r="24" spans="1:22" ht="14.1" customHeight="1" x14ac:dyDescent="0.25">
      <c r="A24" s="9">
        <v>1984</v>
      </c>
      <c r="B24" s="13">
        <v>40448</v>
      </c>
      <c r="C24" s="13">
        <v>46015</v>
      </c>
      <c r="D24" s="14">
        <f t="shared" si="2"/>
        <v>86463</v>
      </c>
      <c r="E24" s="13">
        <v>316737</v>
      </c>
      <c r="F24" s="13">
        <v>828459</v>
      </c>
      <c r="G24" s="14">
        <f t="shared" si="0"/>
        <v>1145196</v>
      </c>
      <c r="H24" s="13">
        <v>32574</v>
      </c>
      <c r="I24" s="14">
        <f t="shared" si="3"/>
        <v>1231659</v>
      </c>
      <c r="J24" s="13">
        <v>133704</v>
      </c>
      <c r="K24" s="13">
        <v>2935</v>
      </c>
      <c r="L24" s="14">
        <f t="shared" si="1"/>
        <v>136639</v>
      </c>
      <c r="M24" s="14">
        <f t="shared" si="4"/>
        <v>1368298</v>
      </c>
      <c r="Q24" s="5"/>
      <c r="R24" s="5"/>
      <c r="S24" s="5"/>
      <c r="T24" s="5"/>
      <c r="U24" s="4"/>
      <c r="V24" s="4"/>
    </row>
    <row r="25" spans="1:22" ht="14.1" customHeight="1" x14ac:dyDescent="0.25">
      <c r="A25" s="9">
        <v>1985</v>
      </c>
      <c r="B25" s="13">
        <v>43419</v>
      </c>
      <c r="C25" s="13">
        <v>45626</v>
      </c>
      <c r="D25" s="14">
        <f t="shared" si="2"/>
        <v>89045</v>
      </c>
      <c r="E25" s="13">
        <v>400799</v>
      </c>
      <c r="F25" s="13">
        <v>824148</v>
      </c>
      <c r="G25" s="14">
        <f t="shared" si="0"/>
        <v>1224947</v>
      </c>
      <c r="H25" s="13">
        <v>86724</v>
      </c>
      <c r="I25" s="14">
        <f t="shared" si="3"/>
        <v>1313992</v>
      </c>
      <c r="J25" s="13">
        <v>42006</v>
      </c>
      <c r="K25" s="13" t="s">
        <v>1</v>
      </c>
      <c r="L25" s="14">
        <f t="shared" si="1"/>
        <v>42006</v>
      </c>
      <c r="M25" s="14">
        <f t="shared" si="4"/>
        <v>1355998</v>
      </c>
      <c r="Q25" s="5"/>
      <c r="R25" s="5"/>
      <c r="S25" s="5"/>
      <c r="T25" s="5"/>
      <c r="U25" s="4"/>
      <c r="V25" s="4"/>
    </row>
    <row r="26" spans="1:22" ht="14.1" customHeight="1" x14ac:dyDescent="0.25">
      <c r="A26" s="9">
        <v>1986</v>
      </c>
      <c r="B26" s="13">
        <v>62773</v>
      </c>
      <c r="C26" s="13">
        <v>79234</v>
      </c>
      <c r="D26" s="14">
        <f t="shared" si="2"/>
        <v>142007</v>
      </c>
      <c r="E26" s="13">
        <v>515395</v>
      </c>
      <c r="F26" s="13">
        <v>772784</v>
      </c>
      <c r="G26" s="14">
        <f t="shared" si="0"/>
        <v>1288179</v>
      </c>
      <c r="H26" s="13">
        <v>1656</v>
      </c>
      <c r="I26" s="14">
        <f t="shared" si="3"/>
        <v>1430186</v>
      </c>
      <c r="J26" s="13">
        <v>33843</v>
      </c>
      <c r="K26" s="13" t="s">
        <v>1</v>
      </c>
      <c r="L26" s="14">
        <f t="shared" si="1"/>
        <v>33843</v>
      </c>
      <c r="M26" s="14">
        <f t="shared" si="4"/>
        <v>1464029</v>
      </c>
      <c r="Q26" s="5"/>
      <c r="R26" s="5"/>
      <c r="S26" s="5"/>
      <c r="T26" s="5"/>
      <c r="U26" s="4"/>
      <c r="V26" s="4"/>
    </row>
    <row r="27" spans="1:22" ht="14.1" customHeight="1" x14ac:dyDescent="0.25">
      <c r="A27" s="9">
        <v>1987</v>
      </c>
      <c r="B27" s="13">
        <v>63556</v>
      </c>
      <c r="C27" s="13">
        <v>84264</v>
      </c>
      <c r="D27" s="14">
        <f t="shared" si="2"/>
        <v>147820</v>
      </c>
      <c r="E27" s="13">
        <v>548576</v>
      </c>
      <c r="F27" s="13">
        <v>762930</v>
      </c>
      <c r="G27" s="14">
        <f t="shared" si="0"/>
        <v>1311506</v>
      </c>
      <c r="H27" s="13" t="s">
        <v>1</v>
      </c>
      <c r="I27" s="14">
        <f t="shared" si="3"/>
        <v>1459326</v>
      </c>
      <c r="J27" s="13">
        <v>54647</v>
      </c>
      <c r="K27" s="13" t="s">
        <v>1</v>
      </c>
      <c r="L27" s="14">
        <f t="shared" si="1"/>
        <v>54647</v>
      </c>
      <c r="M27" s="14">
        <f t="shared" si="4"/>
        <v>1513973</v>
      </c>
      <c r="Q27" s="5"/>
      <c r="R27" s="5"/>
      <c r="S27" s="5"/>
      <c r="T27" s="5"/>
      <c r="U27" s="4"/>
      <c r="V27" s="4"/>
    </row>
    <row r="28" spans="1:22" ht="14.1" customHeight="1" x14ac:dyDescent="0.25">
      <c r="A28" s="9">
        <v>1988</v>
      </c>
      <c r="B28" s="13">
        <v>46510</v>
      </c>
      <c r="C28" s="13">
        <v>60009</v>
      </c>
      <c r="D28" s="14">
        <f t="shared" si="2"/>
        <v>106519</v>
      </c>
      <c r="E28" s="13">
        <v>709689</v>
      </c>
      <c r="F28" s="13">
        <v>789029</v>
      </c>
      <c r="G28" s="14">
        <f t="shared" si="0"/>
        <v>1498718</v>
      </c>
      <c r="H28" s="13" t="s">
        <v>1</v>
      </c>
      <c r="I28" s="14">
        <f t="shared" si="3"/>
        <v>1605237</v>
      </c>
      <c r="J28" s="13">
        <v>65207</v>
      </c>
      <c r="K28" s="13" t="s">
        <v>1</v>
      </c>
      <c r="L28" s="14">
        <f t="shared" si="1"/>
        <v>65207</v>
      </c>
      <c r="M28" s="14">
        <f t="shared" si="4"/>
        <v>1670444</v>
      </c>
      <c r="Q28" s="5"/>
      <c r="R28" s="5"/>
      <c r="S28" s="5"/>
      <c r="T28" s="5"/>
      <c r="U28" s="4"/>
      <c r="V28" s="4"/>
    </row>
    <row r="29" spans="1:22" ht="14.1" customHeight="1" x14ac:dyDescent="0.25">
      <c r="A29" s="9">
        <v>1989</v>
      </c>
      <c r="B29" s="13">
        <v>82715</v>
      </c>
      <c r="C29" s="13">
        <v>17622</v>
      </c>
      <c r="D29" s="14">
        <f t="shared" si="2"/>
        <v>100337</v>
      </c>
      <c r="E29" s="13">
        <v>722854</v>
      </c>
      <c r="F29" s="13">
        <v>821878</v>
      </c>
      <c r="G29" s="14">
        <f t="shared" si="0"/>
        <v>1544732</v>
      </c>
      <c r="H29" s="13" t="s">
        <v>1</v>
      </c>
      <c r="I29" s="14">
        <f t="shared" si="3"/>
        <v>1645069</v>
      </c>
      <c r="J29" s="13">
        <v>54700</v>
      </c>
      <c r="K29" s="13">
        <v>4307</v>
      </c>
      <c r="L29" s="14">
        <f t="shared" si="1"/>
        <v>59007</v>
      </c>
      <c r="M29" s="14">
        <f t="shared" si="4"/>
        <v>1704076</v>
      </c>
      <c r="Q29" s="5"/>
      <c r="R29" s="5"/>
      <c r="S29" s="5"/>
      <c r="T29" s="5"/>
      <c r="U29" s="4"/>
      <c r="V29" s="4"/>
    </row>
    <row r="30" spans="1:22" ht="3.95" customHeight="1" x14ac:dyDescent="0.25">
      <c r="A30" s="9"/>
      <c r="B30" s="13"/>
      <c r="C30" s="13"/>
      <c r="D30" s="14"/>
      <c r="E30" s="13"/>
      <c r="F30" s="13"/>
      <c r="G30" s="14"/>
      <c r="H30" s="13"/>
      <c r="I30" s="14"/>
      <c r="J30" s="13"/>
      <c r="K30" s="13"/>
      <c r="L30" s="14"/>
      <c r="M30" s="14"/>
      <c r="Q30" s="5"/>
      <c r="R30" s="5"/>
      <c r="S30" s="5"/>
      <c r="T30" s="5"/>
      <c r="U30" s="4"/>
      <c r="V30" s="4"/>
    </row>
    <row r="31" spans="1:22" ht="14.1" customHeight="1" x14ac:dyDescent="0.25">
      <c r="A31" s="9">
        <v>1990</v>
      </c>
      <c r="B31" s="13">
        <v>98482</v>
      </c>
      <c r="C31" s="13">
        <v>7922</v>
      </c>
      <c r="D31" s="14">
        <f t="shared" si="2"/>
        <v>106404</v>
      </c>
      <c r="E31" s="13">
        <v>715469</v>
      </c>
      <c r="F31" s="13">
        <v>949738</v>
      </c>
      <c r="G31" s="14">
        <f t="shared" si="0"/>
        <v>1665207</v>
      </c>
      <c r="H31" s="13">
        <v>20337</v>
      </c>
      <c r="I31" s="14">
        <f t="shared" si="3"/>
        <v>1771611</v>
      </c>
      <c r="J31" s="13">
        <v>56776</v>
      </c>
      <c r="K31" s="13" t="s">
        <v>1</v>
      </c>
      <c r="L31" s="14">
        <f t="shared" si="1"/>
        <v>56776</v>
      </c>
      <c r="M31" s="14">
        <f t="shared" si="4"/>
        <v>1828387</v>
      </c>
      <c r="Q31" s="5"/>
      <c r="R31" s="5"/>
      <c r="S31" s="5"/>
      <c r="T31" s="5"/>
      <c r="U31" s="4"/>
      <c r="V31" s="4"/>
    </row>
    <row r="32" spans="1:22" ht="14.1" customHeight="1" x14ac:dyDescent="0.25">
      <c r="A32" s="9">
        <v>1991</v>
      </c>
      <c r="B32" s="13">
        <v>70473</v>
      </c>
      <c r="C32" s="13">
        <v>9492</v>
      </c>
      <c r="D32" s="14">
        <f t="shared" si="2"/>
        <v>79965</v>
      </c>
      <c r="E32" s="13">
        <v>831169</v>
      </c>
      <c r="F32" s="13">
        <v>607383</v>
      </c>
      <c r="G32" s="14">
        <f t="shared" si="0"/>
        <v>1438552</v>
      </c>
      <c r="H32" s="13" t="s">
        <v>1</v>
      </c>
      <c r="I32" s="14">
        <f t="shared" si="3"/>
        <v>1518517</v>
      </c>
      <c r="J32" s="13">
        <v>37920</v>
      </c>
      <c r="K32" s="13">
        <v>12441</v>
      </c>
      <c r="L32" s="14">
        <f t="shared" si="1"/>
        <v>50361</v>
      </c>
      <c r="M32" s="14">
        <f t="shared" si="4"/>
        <v>1568878</v>
      </c>
      <c r="Q32" s="5"/>
      <c r="R32" s="5"/>
      <c r="S32" s="5"/>
      <c r="T32" s="5"/>
      <c r="U32" s="4"/>
      <c r="V32" s="4"/>
    </row>
    <row r="33" spans="1:22" ht="14.1" customHeight="1" x14ac:dyDescent="0.25">
      <c r="A33" s="9">
        <v>1992</v>
      </c>
      <c r="B33" s="14">
        <v>83802</v>
      </c>
      <c r="C33" s="14">
        <v>35801</v>
      </c>
      <c r="D33" s="14">
        <f t="shared" si="2"/>
        <v>119603</v>
      </c>
      <c r="E33" s="14">
        <v>738887</v>
      </c>
      <c r="F33" s="14">
        <v>660914</v>
      </c>
      <c r="G33" s="14">
        <f t="shared" si="0"/>
        <v>1399801</v>
      </c>
      <c r="H33" s="14">
        <v>9192</v>
      </c>
      <c r="I33" s="14">
        <f t="shared" si="3"/>
        <v>1519404</v>
      </c>
      <c r="J33" s="14">
        <v>35216</v>
      </c>
      <c r="K33" s="14" t="s">
        <v>1</v>
      </c>
      <c r="L33" s="14">
        <f t="shared" si="1"/>
        <v>35216</v>
      </c>
      <c r="M33" s="14">
        <f t="shared" si="4"/>
        <v>1554620</v>
      </c>
      <c r="Q33" s="5"/>
      <c r="R33" s="5"/>
      <c r="S33" s="5"/>
      <c r="T33" s="5"/>
      <c r="U33" s="4"/>
      <c r="V33" s="4"/>
    </row>
    <row r="34" spans="1:22" ht="14.1" customHeight="1" x14ac:dyDescent="0.25">
      <c r="A34" s="9">
        <v>1993</v>
      </c>
      <c r="B34" s="14">
        <v>91238</v>
      </c>
      <c r="C34" s="14">
        <v>7958</v>
      </c>
      <c r="D34" s="14">
        <f t="shared" si="2"/>
        <v>99196</v>
      </c>
      <c r="E34" s="14">
        <f>864697+46721</f>
        <v>911418</v>
      </c>
      <c r="F34" s="14">
        <v>376241</v>
      </c>
      <c r="G34" s="14">
        <f t="shared" si="0"/>
        <v>1287659</v>
      </c>
      <c r="H34" s="14">
        <v>46721</v>
      </c>
      <c r="I34" s="14">
        <f t="shared" si="3"/>
        <v>1386855</v>
      </c>
      <c r="J34" s="14" t="s">
        <v>1</v>
      </c>
      <c r="K34" s="14" t="s">
        <v>1</v>
      </c>
      <c r="L34" s="14" t="s">
        <v>1</v>
      </c>
      <c r="M34" s="14">
        <f t="shared" si="4"/>
        <v>1386855</v>
      </c>
      <c r="Q34" s="5"/>
      <c r="R34" s="5"/>
      <c r="S34" s="5"/>
      <c r="T34" s="5"/>
      <c r="U34" s="6"/>
      <c r="V34" s="4"/>
    </row>
    <row r="35" spans="1:22" ht="14.1" customHeight="1" x14ac:dyDescent="0.25">
      <c r="A35" s="9">
        <v>1994</v>
      </c>
      <c r="B35" s="14">
        <v>97725</v>
      </c>
      <c r="C35" s="14">
        <v>1334</v>
      </c>
      <c r="D35" s="14">
        <f t="shared" si="2"/>
        <v>99059</v>
      </c>
      <c r="E35" s="14">
        <f>951562+27754</f>
        <v>979316</v>
      </c>
      <c r="F35" s="14">
        <f>451899+8544</f>
        <v>460443</v>
      </c>
      <c r="G35" s="14">
        <f t="shared" si="0"/>
        <v>1439759</v>
      </c>
      <c r="H35" s="14">
        <v>36298</v>
      </c>
      <c r="I35" s="14">
        <f t="shared" si="3"/>
        <v>1538818</v>
      </c>
      <c r="J35" s="14" t="s">
        <v>1</v>
      </c>
      <c r="K35" s="14" t="s">
        <v>1</v>
      </c>
      <c r="L35" s="14" t="s">
        <v>1</v>
      </c>
      <c r="M35" s="14">
        <f t="shared" si="4"/>
        <v>1538818</v>
      </c>
      <c r="Q35" s="5"/>
      <c r="R35" s="5"/>
      <c r="S35" s="5"/>
      <c r="T35" s="5"/>
      <c r="U35" s="6"/>
      <c r="V35" s="4"/>
    </row>
    <row r="36" spans="1:22" ht="14.1" customHeight="1" x14ac:dyDescent="0.25">
      <c r="A36" s="9">
        <v>1995</v>
      </c>
      <c r="B36" s="14">
        <v>113038</v>
      </c>
      <c r="C36" s="14">
        <v>5444</v>
      </c>
      <c r="D36" s="14">
        <f t="shared" si="2"/>
        <v>118482</v>
      </c>
      <c r="E36" s="14">
        <f>957002+25606</f>
        <v>982608</v>
      </c>
      <c r="F36" s="14">
        <f>462116+6299</f>
        <v>468415</v>
      </c>
      <c r="G36" s="14">
        <f t="shared" si="0"/>
        <v>1451023</v>
      </c>
      <c r="H36" s="14">
        <v>31905</v>
      </c>
      <c r="I36" s="14">
        <f t="shared" si="3"/>
        <v>1569505</v>
      </c>
      <c r="J36" s="14" t="s">
        <v>1</v>
      </c>
      <c r="K36" s="14" t="s">
        <v>1</v>
      </c>
      <c r="L36" s="14" t="s">
        <v>1</v>
      </c>
      <c r="M36" s="14">
        <f t="shared" si="4"/>
        <v>1569505</v>
      </c>
      <c r="Q36" s="5"/>
      <c r="R36" s="5"/>
      <c r="S36" s="5"/>
      <c r="T36" s="5"/>
      <c r="U36" s="6"/>
      <c r="V36" s="4"/>
    </row>
    <row r="37" spans="1:22" ht="14.1" customHeight="1" x14ac:dyDescent="0.25">
      <c r="A37" s="9">
        <v>1996</v>
      </c>
      <c r="B37" s="14">
        <v>92133</v>
      </c>
      <c r="C37" s="14">
        <v>1687</v>
      </c>
      <c r="D37" s="14">
        <f t="shared" si="2"/>
        <v>93820</v>
      </c>
      <c r="E37" s="14">
        <v>889805</v>
      </c>
      <c r="F37" s="14">
        <v>454885</v>
      </c>
      <c r="G37" s="14">
        <f t="shared" si="0"/>
        <v>1344690</v>
      </c>
      <c r="H37" s="14">
        <v>14872</v>
      </c>
      <c r="I37" s="14">
        <f t="shared" si="3"/>
        <v>1438510</v>
      </c>
      <c r="J37" s="14" t="s">
        <v>1</v>
      </c>
      <c r="K37" s="14" t="s">
        <v>1</v>
      </c>
      <c r="L37" s="14" t="s">
        <v>1</v>
      </c>
      <c r="M37" s="14">
        <f t="shared" si="4"/>
        <v>1438510</v>
      </c>
      <c r="Q37" s="5"/>
      <c r="R37" s="5"/>
      <c r="S37" s="5"/>
      <c r="T37" s="5"/>
      <c r="U37" s="6"/>
      <c r="V37" s="4"/>
    </row>
    <row r="38" spans="1:22" ht="14.1" customHeight="1" x14ac:dyDescent="0.25">
      <c r="A38" s="9">
        <v>1997</v>
      </c>
      <c r="B38" s="14">
        <v>126911</v>
      </c>
      <c r="C38" s="15" t="s">
        <v>1</v>
      </c>
      <c r="D38" s="14">
        <f t="shared" si="2"/>
        <v>126911</v>
      </c>
      <c r="E38" s="14">
        <v>953169</v>
      </c>
      <c r="F38" s="14">
        <v>475172</v>
      </c>
      <c r="G38" s="14">
        <f t="shared" si="0"/>
        <v>1428341</v>
      </c>
      <c r="H38" s="14">
        <v>4621</v>
      </c>
      <c r="I38" s="14">
        <f t="shared" si="3"/>
        <v>1555252</v>
      </c>
      <c r="J38" s="15" t="s">
        <v>1</v>
      </c>
      <c r="K38" s="15" t="s">
        <v>1</v>
      </c>
      <c r="L38" s="14" t="s">
        <v>1</v>
      </c>
      <c r="M38" s="14">
        <f t="shared" si="4"/>
        <v>1555252</v>
      </c>
      <c r="Q38" s="5"/>
      <c r="R38" s="5"/>
      <c r="S38" s="5"/>
      <c r="T38" s="5"/>
      <c r="U38" s="6"/>
      <c r="V38" s="4"/>
    </row>
    <row r="39" spans="1:22" ht="14.1" customHeight="1" x14ac:dyDescent="0.25">
      <c r="A39" s="9">
        <v>1998</v>
      </c>
      <c r="B39" s="16">
        <v>117126</v>
      </c>
      <c r="C39" s="16">
        <v>205</v>
      </c>
      <c r="D39" s="14">
        <f t="shared" si="2"/>
        <v>117331</v>
      </c>
      <c r="E39" s="16">
        <v>947204</v>
      </c>
      <c r="F39" s="16">
        <v>560317</v>
      </c>
      <c r="G39" s="14">
        <f t="shared" si="0"/>
        <v>1507521</v>
      </c>
      <c r="H39" s="16">
        <v>11658</v>
      </c>
      <c r="I39" s="14">
        <f t="shared" si="3"/>
        <v>1624852</v>
      </c>
      <c r="J39" s="15" t="s">
        <v>1</v>
      </c>
      <c r="K39" s="15" t="s">
        <v>1</v>
      </c>
      <c r="L39" s="14" t="s">
        <v>1</v>
      </c>
      <c r="M39" s="14">
        <f t="shared" si="4"/>
        <v>1624852</v>
      </c>
      <c r="T39" s="5"/>
      <c r="U39" s="6"/>
      <c r="V39" s="4"/>
    </row>
    <row r="40" spans="1:22" ht="14.1" customHeight="1" x14ac:dyDescent="0.25">
      <c r="A40" s="9">
        <v>1999</v>
      </c>
      <c r="B40" s="16">
        <v>108822</v>
      </c>
      <c r="C40" s="15" t="s">
        <v>1</v>
      </c>
      <c r="D40" s="14">
        <f t="shared" si="2"/>
        <v>108822</v>
      </c>
      <c r="E40" s="16">
        <v>1003258</v>
      </c>
      <c r="F40" s="16">
        <v>497506</v>
      </c>
      <c r="G40" s="14">
        <f t="shared" si="0"/>
        <v>1500764</v>
      </c>
      <c r="H40" s="16">
        <v>6832</v>
      </c>
      <c r="I40" s="14">
        <f t="shared" si="3"/>
        <v>1609586</v>
      </c>
      <c r="J40" s="15" t="s">
        <v>1</v>
      </c>
      <c r="K40" s="15" t="s">
        <v>1</v>
      </c>
      <c r="L40" s="14" t="s">
        <v>1</v>
      </c>
      <c r="M40" s="14">
        <f t="shared" si="4"/>
        <v>1609586</v>
      </c>
      <c r="T40" s="5"/>
      <c r="U40" s="6"/>
      <c r="V40" s="4"/>
    </row>
    <row r="41" spans="1:22" ht="3.95" customHeight="1" x14ac:dyDescent="0.25">
      <c r="A41" s="9"/>
      <c r="B41" s="16"/>
      <c r="C41" s="15"/>
      <c r="D41" s="14"/>
      <c r="E41" s="16"/>
      <c r="F41" s="16"/>
      <c r="G41" s="14"/>
      <c r="H41" s="16"/>
      <c r="I41" s="14"/>
      <c r="J41" s="15"/>
      <c r="K41" s="15"/>
      <c r="L41" s="14"/>
      <c r="M41" s="14"/>
      <c r="T41" s="5"/>
      <c r="U41" s="6"/>
      <c r="V41" s="4"/>
    </row>
    <row r="42" spans="1:22" ht="14.1" customHeight="1" x14ac:dyDescent="0.25">
      <c r="A42" s="9">
        <v>2000</v>
      </c>
      <c r="B42" s="16">
        <v>82302</v>
      </c>
      <c r="C42" s="16">
        <v>713</v>
      </c>
      <c r="D42" s="14">
        <f t="shared" si="2"/>
        <v>83015</v>
      </c>
      <c r="E42" s="16">
        <v>991337</v>
      </c>
      <c r="F42" s="16">
        <v>684057</v>
      </c>
      <c r="G42" s="14">
        <f t="shared" si="0"/>
        <v>1675394</v>
      </c>
      <c r="H42" s="16">
        <v>4321</v>
      </c>
      <c r="I42" s="14">
        <f t="shared" si="3"/>
        <v>1758409</v>
      </c>
      <c r="J42" s="15" t="s">
        <v>1</v>
      </c>
      <c r="K42" s="15" t="s">
        <v>1</v>
      </c>
      <c r="L42" s="14" t="s">
        <v>1</v>
      </c>
      <c r="M42" s="14">
        <f t="shared" si="4"/>
        <v>1758409</v>
      </c>
      <c r="T42" s="5"/>
      <c r="U42" s="6"/>
      <c r="V42" s="4"/>
    </row>
    <row r="43" spans="1:22" ht="14.1" customHeight="1" x14ac:dyDescent="0.25">
      <c r="A43" s="9">
        <v>2001</v>
      </c>
      <c r="B43" s="16">
        <v>91227</v>
      </c>
      <c r="C43" s="16">
        <v>4900</v>
      </c>
      <c r="D43" s="14">
        <f t="shared" si="2"/>
        <v>96127</v>
      </c>
      <c r="E43" s="16">
        <v>1025835</v>
      </c>
      <c r="F43" s="16">
        <v>1006175</v>
      </c>
      <c r="G43" s="14">
        <f t="shared" si="0"/>
        <v>2032010</v>
      </c>
      <c r="H43" s="16">
        <v>4458</v>
      </c>
      <c r="I43" s="14">
        <f t="shared" si="3"/>
        <v>2128137</v>
      </c>
      <c r="J43" s="15" t="s">
        <v>1</v>
      </c>
      <c r="K43" s="15" t="s">
        <v>1</v>
      </c>
      <c r="L43" s="14" t="s">
        <v>1</v>
      </c>
      <c r="M43" s="14">
        <f t="shared" si="4"/>
        <v>2128137</v>
      </c>
      <c r="T43" s="5"/>
      <c r="U43" s="6"/>
      <c r="V43" s="4"/>
    </row>
    <row r="44" spans="1:22" ht="14.1" customHeight="1" x14ac:dyDescent="0.25">
      <c r="A44" s="9">
        <v>2002</v>
      </c>
      <c r="B44" s="16">
        <v>67447</v>
      </c>
      <c r="C44" s="16">
        <v>23264</v>
      </c>
      <c r="D44" s="14">
        <f t="shared" si="2"/>
        <v>90711</v>
      </c>
      <c r="E44" s="16">
        <v>972423</v>
      </c>
      <c r="F44" s="16">
        <v>1054452</v>
      </c>
      <c r="G44" s="14">
        <f t="shared" si="0"/>
        <v>2026875</v>
      </c>
      <c r="H44" s="15">
        <v>30</v>
      </c>
      <c r="I44" s="14">
        <f t="shared" si="3"/>
        <v>2117586</v>
      </c>
      <c r="J44" s="15" t="s">
        <v>1</v>
      </c>
      <c r="K44" s="15" t="s">
        <v>1</v>
      </c>
      <c r="L44" s="14" t="s">
        <v>1</v>
      </c>
      <c r="M44" s="14">
        <f t="shared" si="4"/>
        <v>2117586</v>
      </c>
      <c r="S44" s="8"/>
      <c r="U44" s="6"/>
      <c r="V44" s="4"/>
    </row>
    <row r="45" spans="1:22" ht="14.1" customHeight="1" x14ac:dyDescent="0.25">
      <c r="A45" s="9">
        <v>2003</v>
      </c>
      <c r="B45" s="16">
        <v>68019</v>
      </c>
      <c r="C45" s="16">
        <v>15124</v>
      </c>
      <c r="D45" s="14">
        <f>SUM(B45,C45)</f>
        <v>83143</v>
      </c>
      <c r="E45" s="16">
        <v>990607</v>
      </c>
      <c r="F45" s="16">
        <v>1154086</v>
      </c>
      <c r="G45" s="14">
        <f>SUM(E45:F45)</f>
        <v>2144693</v>
      </c>
      <c r="H45" s="15" t="s">
        <v>1</v>
      </c>
      <c r="I45" s="14">
        <f>SUM(D45,G45)</f>
        <v>2227836</v>
      </c>
      <c r="J45" s="15" t="s">
        <v>1</v>
      </c>
      <c r="K45" s="15" t="s">
        <v>1</v>
      </c>
      <c r="L45" s="14" t="s">
        <v>1</v>
      </c>
      <c r="M45" s="14">
        <f>SUM(I45,L45)</f>
        <v>2227836</v>
      </c>
      <c r="S45" s="8"/>
      <c r="U45" s="6"/>
      <c r="V45" s="4"/>
    </row>
    <row r="46" spans="1:22" ht="14.1" customHeight="1" x14ac:dyDescent="0.25">
      <c r="A46" s="9">
        <v>2004</v>
      </c>
      <c r="B46" s="16">
        <v>36385</v>
      </c>
      <c r="C46" s="16">
        <v>12254</v>
      </c>
      <c r="D46" s="14">
        <f t="shared" si="2"/>
        <v>48639</v>
      </c>
      <c r="E46" s="16">
        <v>1096786</v>
      </c>
      <c r="F46" s="16">
        <v>1222909</v>
      </c>
      <c r="G46" s="14">
        <f t="shared" si="0"/>
        <v>2319695</v>
      </c>
      <c r="H46" s="15" t="s">
        <v>1</v>
      </c>
      <c r="I46" s="14">
        <f t="shared" si="3"/>
        <v>2368334</v>
      </c>
      <c r="J46" s="15" t="s">
        <v>1</v>
      </c>
      <c r="K46" s="15" t="s">
        <v>1</v>
      </c>
      <c r="L46" s="14" t="s">
        <v>1</v>
      </c>
      <c r="M46" s="14">
        <f t="shared" si="4"/>
        <v>2368334</v>
      </c>
      <c r="V46" s="4"/>
    </row>
    <row r="47" spans="1:22" ht="14.1" customHeight="1" x14ac:dyDescent="0.25">
      <c r="A47" s="9">
        <v>2005</v>
      </c>
      <c r="B47" s="16">
        <v>36363</v>
      </c>
      <c r="C47" s="16">
        <v>19852</v>
      </c>
      <c r="D47" s="14">
        <f t="shared" si="2"/>
        <v>56215</v>
      </c>
      <c r="E47" s="16">
        <v>921830</v>
      </c>
      <c r="F47" s="16">
        <v>1250225</v>
      </c>
      <c r="G47" s="14">
        <f t="shared" si="0"/>
        <v>2172055</v>
      </c>
      <c r="H47" s="15">
        <v>1478</v>
      </c>
      <c r="I47" s="14">
        <f t="shared" si="3"/>
        <v>2228270</v>
      </c>
      <c r="J47" s="15" t="s">
        <v>1</v>
      </c>
      <c r="K47" s="15" t="s">
        <v>1</v>
      </c>
      <c r="L47" s="14" t="s">
        <v>1</v>
      </c>
      <c r="M47" s="14">
        <f t="shared" si="4"/>
        <v>2228270</v>
      </c>
      <c r="V47" s="4"/>
    </row>
    <row r="48" spans="1:22" ht="14.1" customHeight="1" x14ac:dyDescent="0.25">
      <c r="A48" s="9">
        <v>2006</v>
      </c>
      <c r="B48" s="30">
        <v>45250</v>
      </c>
      <c r="C48" s="30">
        <v>10170</v>
      </c>
      <c r="D48" s="30">
        <f t="shared" si="2"/>
        <v>55420</v>
      </c>
      <c r="E48" s="30">
        <v>832205</v>
      </c>
      <c r="F48" s="30">
        <v>1227625</v>
      </c>
      <c r="G48" s="30">
        <f t="shared" si="0"/>
        <v>2059830</v>
      </c>
      <c r="H48" s="15">
        <v>4276</v>
      </c>
      <c r="I48" s="30">
        <f t="shared" si="3"/>
        <v>2115250</v>
      </c>
      <c r="J48" s="15" t="s">
        <v>1</v>
      </c>
      <c r="K48" s="15" t="s">
        <v>1</v>
      </c>
      <c r="L48" s="14" t="s">
        <v>1</v>
      </c>
      <c r="M48" s="14">
        <f t="shared" ref="M48:M55" si="5">SUM(I48:L48)</f>
        <v>2115250</v>
      </c>
      <c r="V48" s="4"/>
    </row>
    <row r="49" spans="1:19" ht="12.95" customHeight="1" x14ac:dyDescent="0.25">
      <c r="A49" s="9">
        <v>2007</v>
      </c>
      <c r="B49" s="30">
        <v>51092</v>
      </c>
      <c r="C49" s="30">
        <v>29008</v>
      </c>
      <c r="D49" s="30">
        <f t="shared" si="2"/>
        <v>80100</v>
      </c>
      <c r="E49" s="30">
        <v>799186</v>
      </c>
      <c r="F49" s="30">
        <v>1174771</v>
      </c>
      <c r="G49" s="30">
        <f t="shared" si="0"/>
        <v>1973957</v>
      </c>
      <c r="H49" s="15">
        <v>2703</v>
      </c>
      <c r="I49" s="30">
        <f t="shared" si="3"/>
        <v>2054057</v>
      </c>
      <c r="J49" s="15" t="s">
        <v>1</v>
      </c>
      <c r="K49" s="15" t="s">
        <v>1</v>
      </c>
      <c r="L49" s="14" t="s">
        <v>1</v>
      </c>
      <c r="M49" s="14">
        <f t="shared" si="5"/>
        <v>2054057</v>
      </c>
    </row>
    <row r="50" spans="1:19" ht="12.95" customHeight="1" x14ac:dyDescent="0.25">
      <c r="A50" s="9">
        <v>2008</v>
      </c>
      <c r="B50" s="30">
        <v>94428</v>
      </c>
      <c r="C50" s="30">
        <v>56328</v>
      </c>
      <c r="D50" s="30">
        <f t="shared" si="2"/>
        <v>150756</v>
      </c>
      <c r="E50" s="30">
        <v>713525</v>
      </c>
      <c r="F50" s="30">
        <v>1251457</v>
      </c>
      <c r="G50" s="30">
        <f t="shared" si="0"/>
        <v>1964982</v>
      </c>
      <c r="H50" s="15">
        <v>11760</v>
      </c>
      <c r="I50" s="30">
        <f t="shared" si="3"/>
        <v>2115738</v>
      </c>
      <c r="J50" s="15" t="s">
        <v>1</v>
      </c>
      <c r="K50" s="15" t="s">
        <v>1</v>
      </c>
      <c r="L50" s="14" t="s">
        <v>1</v>
      </c>
      <c r="M50" s="14">
        <f t="shared" si="5"/>
        <v>2115738</v>
      </c>
    </row>
    <row r="51" spans="1:19" ht="12.95" customHeight="1" x14ac:dyDescent="0.25">
      <c r="A51" s="9">
        <v>2009</v>
      </c>
      <c r="B51" s="30">
        <v>47271</v>
      </c>
      <c r="C51" s="30">
        <v>24117</v>
      </c>
      <c r="D51" s="30">
        <f t="shared" si="2"/>
        <v>71388</v>
      </c>
      <c r="E51" s="30">
        <v>473350</v>
      </c>
      <c r="F51" s="30">
        <v>538554</v>
      </c>
      <c r="G51" s="30">
        <f t="shared" si="0"/>
        <v>1011904</v>
      </c>
      <c r="H51" s="15">
        <v>1035</v>
      </c>
      <c r="I51" s="30">
        <f t="shared" si="3"/>
        <v>1083292</v>
      </c>
      <c r="J51" s="15" t="s">
        <v>1</v>
      </c>
      <c r="K51" s="15" t="s">
        <v>1</v>
      </c>
      <c r="L51" s="14" t="s">
        <v>1</v>
      </c>
      <c r="M51" s="14">
        <f t="shared" si="5"/>
        <v>1083292</v>
      </c>
    </row>
    <row r="52" spans="1:19" ht="12.95" customHeight="1" x14ac:dyDescent="0.25">
      <c r="A52" s="9">
        <v>2010</v>
      </c>
      <c r="B52" s="30">
        <v>93466</v>
      </c>
      <c r="C52" s="30">
        <v>24533</v>
      </c>
      <c r="D52" s="30">
        <f t="shared" si="2"/>
        <v>117999</v>
      </c>
      <c r="E52" s="30">
        <v>586883</v>
      </c>
      <c r="F52" s="30">
        <v>955074</v>
      </c>
      <c r="G52" s="30">
        <f t="shared" si="0"/>
        <v>1541957</v>
      </c>
      <c r="H52" s="15" t="s">
        <v>1</v>
      </c>
      <c r="I52" s="30">
        <f t="shared" si="3"/>
        <v>1659956</v>
      </c>
      <c r="J52" s="15" t="s">
        <v>1</v>
      </c>
      <c r="K52" s="15" t="s">
        <v>1</v>
      </c>
      <c r="L52" s="15" t="s">
        <v>1</v>
      </c>
      <c r="M52" s="14">
        <f t="shared" si="5"/>
        <v>1659956</v>
      </c>
    </row>
    <row r="53" spans="1:19" ht="12.95" customHeight="1" x14ac:dyDescent="0.25">
      <c r="A53" s="35">
        <v>2011</v>
      </c>
      <c r="B53" s="16">
        <v>86266</v>
      </c>
      <c r="C53" s="16">
        <v>38501</v>
      </c>
      <c r="D53" s="16">
        <f t="shared" si="2"/>
        <v>124767</v>
      </c>
      <c r="E53" s="16">
        <v>654390</v>
      </c>
      <c r="F53" s="16">
        <v>984234</v>
      </c>
      <c r="G53" s="16">
        <f t="shared" si="0"/>
        <v>1638624</v>
      </c>
      <c r="H53" s="15" t="s">
        <v>1</v>
      </c>
      <c r="I53" s="16">
        <f t="shared" si="3"/>
        <v>1763391</v>
      </c>
      <c r="J53" s="15" t="s">
        <v>1</v>
      </c>
      <c r="K53" s="15" t="s">
        <v>1</v>
      </c>
      <c r="L53" s="15" t="s">
        <v>1</v>
      </c>
      <c r="M53" s="14">
        <f t="shared" si="5"/>
        <v>1763391</v>
      </c>
    </row>
    <row r="54" spans="1:19" ht="12.95" customHeight="1" x14ac:dyDescent="0.25">
      <c r="A54" s="9">
        <v>2012</v>
      </c>
      <c r="B54" s="16">
        <v>23958</v>
      </c>
      <c r="C54" s="16">
        <v>14522</v>
      </c>
      <c r="D54" s="16">
        <v>38480</v>
      </c>
      <c r="E54" s="16">
        <v>579668</v>
      </c>
      <c r="F54" s="16">
        <v>1100135</v>
      </c>
      <c r="G54" s="16">
        <f>E54+F54</f>
        <v>1679803</v>
      </c>
      <c r="H54" s="15" t="s">
        <v>1</v>
      </c>
      <c r="I54" s="16">
        <f t="shared" si="3"/>
        <v>1718283</v>
      </c>
      <c r="J54" s="15" t="s">
        <v>1</v>
      </c>
      <c r="K54" s="15" t="s">
        <v>1</v>
      </c>
      <c r="L54" s="15" t="s">
        <v>1</v>
      </c>
      <c r="M54" s="14">
        <f t="shared" si="5"/>
        <v>1718283</v>
      </c>
    </row>
    <row r="55" spans="1:19" ht="12.95" customHeight="1" x14ac:dyDescent="0.25">
      <c r="A55" s="36">
        <v>2013</v>
      </c>
      <c r="B55" s="16">
        <v>42990</v>
      </c>
      <c r="C55" s="16">
        <v>132</v>
      </c>
      <c r="D55" s="16">
        <v>43122</v>
      </c>
      <c r="E55" s="16">
        <v>571509</v>
      </c>
      <c r="F55" s="16">
        <v>1148993</v>
      </c>
      <c r="G55" s="16">
        <f t="shared" ref="G55:G56" si="6">E55+F55</f>
        <v>1720502</v>
      </c>
      <c r="H55" s="15" t="s">
        <v>1</v>
      </c>
      <c r="I55" s="16">
        <f t="shared" si="3"/>
        <v>1763624</v>
      </c>
      <c r="J55" s="15" t="s">
        <v>1</v>
      </c>
      <c r="K55" s="15" t="s">
        <v>1</v>
      </c>
      <c r="L55" s="15" t="s">
        <v>1</v>
      </c>
      <c r="M55" s="14">
        <f t="shared" si="5"/>
        <v>1763624</v>
      </c>
      <c r="Q55" s="5"/>
      <c r="R55" s="5"/>
      <c r="S55" s="5"/>
    </row>
    <row r="56" spans="1:19" ht="12.95" customHeight="1" x14ac:dyDescent="0.25">
      <c r="A56" s="36">
        <v>2014</v>
      </c>
      <c r="B56" s="16">
        <v>56602</v>
      </c>
      <c r="C56" s="16">
        <v>20579</v>
      </c>
      <c r="D56" s="16">
        <v>77181</v>
      </c>
      <c r="E56" s="16">
        <v>569820</v>
      </c>
      <c r="F56" s="16">
        <v>948051</v>
      </c>
      <c r="G56" s="16">
        <f t="shared" si="6"/>
        <v>1517871</v>
      </c>
      <c r="H56" s="15" t="s">
        <v>1</v>
      </c>
      <c r="I56" s="16">
        <f t="shared" ref="I56" si="7">SUM(D56,G56)</f>
        <v>1595052</v>
      </c>
      <c r="J56" s="15" t="s">
        <v>1</v>
      </c>
      <c r="K56" s="15" t="s">
        <v>1</v>
      </c>
      <c r="L56" s="15" t="s">
        <v>1</v>
      </c>
      <c r="M56" s="14">
        <f t="shared" ref="M56" si="8">SUM(I56:L56)</f>
        <v>1595052</v>
      </c>
      <c r="Q56" s="5"/>
      <c r="R56" s="5"/>
      <c r="S56" s="5"/>
    </row>
    <row r="57" spans="1:19" ht="15.75" customHeight="1" x14ac:dyDescent="0.25">
      <c r="A57" s="36">
        <v>2015</v>
      </c>
      <c r="B57" s="16">
        <v>50968</v>
      </c>
      <c r="C57" s="16">
        <v>10108</v>
      </c>
      <c r="D57" s="16">
        <v>61076</v>
      </c>
      <c r="E57" s="16">
        <v>596440</v>
      </c>
      <c r="F57" s="16">
        <v>659631</v>
      </c>
      <c r="G57" s="16">
        <f t="shared" ref="G57" si="9">E57+F57</f>
        <v>1256071</v>
      </c>
      <c r="H57" s="15" t="s">
        <v>1</v>
      </c>
      <c r="I57" s="16">
        <f t="shared" ref="I57" si="10">SUM(D57,G57)</f>
        <v>1317147</v>
      </c>
      <c r="J57" s="15" t="s">
        <v>1</v>
      </c>
      <c r="K57" s="15" t="s">
        <v>1</v>
      </c>
      <c r="L57" s="15" t="s">
        <v>1</v>
      </c>
      <c r="M57" s="14">
        <f t="shared" ref="M57" si="11">SUM(I57:L57)</f>
        <v>1317147</v>
      </c>
      <c r="Q57" s="5"/>
      <c r="R57" s="5"/>
      <c r="S57" s="5"/>
    </row>
    <row r="58" spans="1:19" ht="15.75" customHeight="1" x14ac:dyDescent="0.25">
      <c r="A58" s="36">
        <v>2016</v>
      </c>
      <c r="B58" s="16">
        <v>62524</v>
      </c>
      <c r="C58" s="16">
        <v>34014</v>
      </c>
      <c r="D58" s="16">
        <v>96538</v>
      </c>
      <c r="E58" s="16">
        <v>512766</v>
      </c>
      <c r="F58" s="16">
        <v>587872</v>
      </c>
      <c r="G58" s="16">
        <f t="shared" ref="G58" si="12">E58+F58</f>
        <v>1100638</v>
      </c>
      <c r="H58" s="15" t="s">
        <v>1</v>
      </c>
      <c r="I58" s="16">
        <f t="shared" ref="I58" si="13">SUM(D58,G58)</f>
        <v>1197176</v>
      </c>
      <c r="J58" s="15" t="s">
        <v>1</v>
      </c>
      <c r="K58" s="15" t="s">
        <v>1</v>
      </c>
      <c r="L58" s="15" t="s">
        <v>1</v>
      </c>
      <c r="M58" s="14">
        <f t="shared" ref="M58" si="14">SUM(I58:L58)</f>
        <v>1197176</v>
      </c>
      <c r="Q58" s="5"/>
      <c r="R58" s="5"/>
      <c r="S58" s="5"/>
    </row>
    <row r="59" spans="1:19" ht="15.75" customHeight="1" x14ac:dyDescent="0.25">
      <c r="A59" s="36">
        <v>2017</v>
      </c>
      <c r="B59" s="16">
        <v>74886</v>
      </c>
      <c r="C59" s="16">
        <v>25515</v>
      </c>
      <c r="D59" s="16">
        <v>100401</v>
      </c>
      <c r="E59" s="16">
        <v>502992</v>
      </c>
      <c r="F59" s="16">
        <v>668639</v>
      </c>
      <c r="G59" s="16">
        <f t="shared" ref="G59" si="15">E59+F59</f>
        <v>1171631</v>
      </c>
      <c r="H59" s="15" t="s">
        <v>1</v>
      </c>
      <c r="I59" s="16">
        <f t="shared" ref="I59" si="16">SUM(D59,G59)</f>
        <v>1272032</v>
      </c>
      <c r="J59" s="15" t="s">
        <v>1</v>
      </c>
      <c r="K59" s="15" t="s">
        <v>1</v>
      </c>
      <c r="L59" s="15" t="s">
        <v>1</v>
      </c>
      <c r="M59" s="14">
        <f t="shared" ref="M59" si="17">SUM(I59:L59)</f>
        <v>1272032</v>
      </c>
      <c r="Q59" s="5"/>
      <c r="R59" s="5"/>
      <c r="S59" s="5"/>
    </row>
    <row r="60" spans="1:19" x14ac:dyDescent="0.25">
      <c r="Q60" s="5"/>
      <c r="R60" s="5"/>
      <c r="S60" s="5"/>
    </row>
    <row r="61" spans="1:19" x14ac:dyDescent="0.25">
      <c r="A61" s="9" t="s">
        <v>12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4"/>
      <c r="M61" s="4"/>
      <c r="Q61" s="5"/>
      <c r="R61" s="5"/>
      <c r="S61" s="5"/>
    </row>
    <row r="62" spans="1:19" x14ac:dyDescent="0.25">
      <c r="A62" s="9" t="s">
        <v>19</v>
      </c>
      <c r="L62" s="10"/>
      <c r="Q62" s="5"/>
      <c r="R62" s="5"/>
      <c r="S62" s="5"/>
    </row>
    <row r="63" spans="1:19" x14ac:dyDescent="0.25">
      <c r="A63" s="9" t="s">
        <v>20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Q63" s="5"/>
      <c r="R63" s="5"/>
      <c r="S63" s="5"/>
    </row>
    <row r="64" spans="1:19" x14ac:dyDescent="0.25">
      <c r="Q64" s="5"/>
      <c r="R64" s="5"/>
      <c r="S64" s="5"/>
    </row>
    <row r="65" spans="17:20" x14ac:dyDescent="0.25">
      <c r="Q65" s="5"/>
      <c r="R65" s="5"/>
      <c r="S65" s="5"/>
    </row>
    <row r="66" spans="17:20" x14ac:dyDescent="0.25">
      <c r="Q66" s="5"/>
      <c r="R66" s="5"/>
      <c r="S66" s="5"/>
    </row>
    <row r="67" spans="17:20" x14ac:dyDescent="0.25">
      <c r="Q67" s="5"/>
      <c r="R67" s="5"/>
      <c r="S67" s="5"/>
    </row>
    <row r="68" spans="17:20" x14ac:dyDescent="0.25">
      <c r="Q68" s="5"/>
      <c r="R68" s="5"/>
      <c r="S68" s="5"/>
    </row>
    <row r="69" spans="17:20" x14ac:dyDescent="0.25">
      <c r="Q69" s="5"/>
      <c r="R69" s="5"/>
      <c r="S69" s="5"/>
    </row>
    <row r="70" spans="17:20" x14ac:dyDescent="0.25">
      <c r="Q70" s="5"/>
      <c r="R70" s="5"/>
      <c r="S70" s="5"/>
    </row>
    <row r="71" spans="17:20" x14ac:dyDescent="0.25">
      <c r="Q71" s="5"/>
      <c r="R71" s="5"/>
      <c r="S71" s="5"/>
    </row>
    <row r="72" spans="17:20" x14ac:dyDescent="0.25">
      <c r="Q72" s="5"/>
      <c r="R72" s="5"/>
      <c r="S72" s="5"/>
    </row>
    <row r="73" spans="17:20" x14ac:dyDescent="0.25">
      <c r="Q73" s="5"/>
      <c r="R73" s="5"/>
      <c r="S73" s="5"/>
    </row>
    <row r="74" spans="17:20" x14ac:dyDescent="0.25">
      <c r="Q74" s="5"/>
      <c r="R74" s="5"/>
      <c r="S74" s="5"/>
    </row>
    <row r="75" spans="17:20" x14ac:dyDescent="0.25">
      <c r="Q75" s="5"/>
      <c r="R75" s="5"/>
      <c r="S75" s="5"/>
      <c r="T75" s="5"/>
    </row>
  </sheetData>
  <mergeCells count="6">
    <mergeCell ref="B4:I4"/>
    <mergeCell ref="J4:L4"/>
    <mergeCell ref="E5:H5"/>
    <mergeCell ref="B6:D6"/>
    <mergeCell ref="B5:D5"/>
    <mergeCell ref="E6:H6"/>
  </mergeCells>
  <phoneticPr fontId="5" type="noConversion"/>
  <pageMargins left="0.59055118110236227" right="0.39370078740157483" top="0.78740157480314965" bottom="0.78740157480314965" header="0.31496062992125984" footer="0.1181102362204724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MKL</dc:creator>
  <cp:lastModifiedBy>Lasaroff Vesa</cp:lastModifiedBy>
  <cp:lastPrinted>2014-01-23T07:36:34Z</cp:lastPrinted>
  <dcterms:created xsi:type="dcterms:W3CDTF">1997-07-14T10:56:57Z</dcterms:created>
  <dcterms:modified xsi:type="dcterms:W3CDTF">2018-01-18T05:36:33Z</dcterms:modified>
</cp:coreProperties>
</file>