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oimialat_2013\Liikenne ja tieto\Tieto\Tietopalvelut\Tilastot\SAIMAAN KANAVAN TILASTOT\Vuosijulkaisu 2017 aineisto\Taulukot 2017\"/>
    </mc:Choice>
  </mc:AlternateContent>
  <bookViews>
    <workbookView xWindow="360" yWindow="120" windowWidth="11280" windowHeight="6225"/>
  </bookViews>
  <sheets>
    <sheet name="taulu1" sheetId="4" r:id="rId1"/>
    <sheet name="Taul1" sheetId="5" r:id="rId2"/>
  </sheets>
  <calcPr calcId="162913"/>
</workbook>
</file>

<file path=xl/calcChain.xml><?xml version="1.0" encoding="utf-8"?>
<calcChain xmlns="http://schemas.openxmlformats.org/spreadsheetml/2006/main">
  <c r="M66" i="4" l="1"/>
  <c r="O66" i="4" s="1"/>
  <c r="M65" i="4" l="1"/>
  <c r="O65" i="4" s="1"/>
  <c r="M64" i="4" l="1"/>
  <c r="O64" i="4" s="1"/>
  <c r="M63" i="4" l="1"/>
  <c r="O63" i="4" s="1"/>
  <c r="M62" i="4" l="1"/>
  <c r="O62" i="4" s="1"/>
  <c r="M61" i="4" l="1"/>
  <c r="O61" i="4"/>
  <c r="M60" i="4"/>
  <c r="O60" i="4" s="1"/>
  <c r="M59" i="4"/>
  <c r="O59" i="4" s="1"/>
  <c r="M57" i="4"/>
  <c r="O57" i="4" s="1"/>
  <c r="M56" i="4"/>
  <c r="O56" i="4" s="1"/>
  <c r="M55" i="4"/>
  <c r="O55" i="4" s="1"/>
  <c r="M54" i="4"/>
  <c r="O54" i="4"/>
  <c r="M53" i="4"/>
  <c r="O53" i="4" s="1"/>
  <c r="M52" i="4"/>
  <c r="O52" i="4" s="1"/>
  <c r="M51" i="4"/>
  <c r="O51" i="4" s="1"/>
  <c r="M50" i="4"/>
  <c r="O50" i="4" s="1"/>
  <c r="M49" i="4"/>
  <c r="O49" i="4"/>
  <c r="M48" i="4"/>
  <c r="O48" i="4" s="1"/>
  <c r="M46" i="4"/>
  <c r="M45" i="4"/>
  <c r="O45" i="4"/>
  <c r="M44" i="4"/>
  <c r="O44" i="4" s="1"/>
  <c r="M43" i="4"/>
  <c r="O43" i="4" s="1"/>
  <c r="M39" i="4"/>
  <c r="O39" i="4"/>
  <c r="M38" i="4"/>
  <c r="M37" i="4"/>
  <c r="O37" i="4" s="1"/>
  <c r="M35" i="4"/>
  <c r="O35" i="4"/>
  <c r="M34" i="4"/>
  <c r="O34" i="4"/>
  <c r="M33" i="4"/>
  <c r="M32" i="4"/>
  <c r="O32" i="4" s="1"/>
  <c r="M31" i="4"/>
  <c r="O31" i="4"/>
  <c r="M30" i="4"/>
  <c r="O30" i="4"/>
  <c r="M29" i="4"/>
  <c r="M28" i="4"/>
  <c r="O28" i="4" s="1"/>
  <c r="M27" i="4"/>
  <c r="O27" i="4"/>
  <c r="M26" i="4"/>
  <c r="O26" i="4"/>
  <c r="M24" i="4"/>
  <c r="M23" i="4"/>
  <c r="O23" i="4" s="1"/>
  <c r="M22" i="4"/>
  <c r="O22" i="4"/>
  <c r="M21" i="4"/>
  <c r="M20" i="4"/>
  <c r="O20" i="4" s="1"/>
  <c r="M19" i="4"/>
  <c r="O19" i="4" s="1"/>
  <c r="M18" i="4"/>
  <c r="O18" i="4" s="1"/>
  <c r="M17" i="4"/>
  <c r="O17" i="4" s="1"/>
  <c r="M16" i="4"/>
  <c r="O16" i="4" s="1"/>
  <c r="M15" i="4"/>
  <c r="O15" i="4" s="1"/>
  <c r="M14" i="4"/>
  <c r="O14" i="4" s="1"/>
  <c r="M13" i="4"/>
  <c r="H42" i="4"/>
  <c r="M42" i="4" s="1"/>
  <c r="O42" i="4" s="1"/>
  <c r="H41" i="4"/>
  <c r="M41" i="4"/>
  <c r="O41" i="4" s="1"/>
  <c r="H40" i="4"/>
  <c r="M40" i="4"/>
  <c r="O40" i="4" s="1"/>
  <c r="O46" i="4"/>
  <c r="O38" i="4"/>
  <c r="O33" i="4"/>
  <c r="O29" i="4"/>
  <c r="O24" i="4"/>
  <c r="O21" i="4"/>
  <c r="O13" i="4"/>
</calcChain>
</file>

<file path=xl/sharedStrings.xml><?xml version="1.0" encoding="utf-8"?>
<sst xmlns="http://schemas.openxmlformats.org/spreadsheetml/2006/main" count="184" uniqueCount="90">
  <si>
    <t>1968</t>
  </si>
  <si>
    <t>1970</t>
  </si>
  <si>
    <t>1972</t>
  </si>
  <si>
    <t>1974</t>
  </si>
  <si>
    <t>1976</t>
  </si>
  <si>
    <t>1978</t>
  </si>
  <si>
    <t>1980</t>
  </si>
  <si>
    <t>1982</t>
  </si>
  <si>
    <t>1984</t>
  </si>
  <si>
    <t>1986</t>
  </si>
  <si>
    <t>1988</t>
  </si>
  <si>
    <t>1990</t>
  </si>
  <si>
    <t>1992</t>
  </si>
  <si>
    <t>-</t>
  </si>
  <si>
    <t>1994</t>
  </si>
  <si>
    <t>Vuosi</t>
  </si>
  <si>
    <t>Vaneri,</t>
  </si>
  <si>
    <t>Paperi,</t>
  </si>
  <si>
    <t>Raaka-</t>
  </si>
  <si>
    <t>Metallit,</t>
  </si>
  <si>
    <t>Aluksissa</t>
  </si>
  <si>
    <t>Uitettu</t>
  </si>
  <si>
    <t>Kaikkiaan</t>
  </si>
  <si>
    <t>tavara</t>
  </si>
  <si>
    <t>lastulevy</t>
  </si>
  <si>
    <t>mineraalit,</t>
  </si>
  <si>
    <t>tuotteet</t>
  </si>
  <si>
    <t>yhteensä</t>
  </si>
  <si>
    <t>1969</t>
  </si>
  <si>
    <t>1971</t>
  </si>
  <si>
    <t>1973</t>
  </si>
  <si>
    <t>1975</t>
  </si>
  <si>
    <t>1977</t>
  </si>
  <si>
    <t>1979</t>
  </si>
  <si>
    <t>1981</t>
  </si>
  <si>
    <t>1983</t>
  </si>
  <si>
    <t>1985</t>
  </si>
  <si>
    <t>1987</t>
  </si>
  <si>
    <t>1989</t>
  </si>
  <si>
    <t>1991</t>
  </si>
  <si>
    <t>1993</t>
  </si>
  <si>
    <t>1995</t>
  </si>
  <si>
    <t>År</t>
  </si>
  <si>
    <t>Sågat virke</t>
  </si>
  <si>
    <t>puutavara</t>
  </si>
  <si>
    <t>Selluloosa</t>
  </si>
  <si>
    <t>Cellulosa</t>
  </si>
  <si>
    <t>Plywood,</t>
  </si>
  <si>
    <t>faner</t>
  </si>
  <si>
    <t>Råmineraler,</t>
  </si>
  <si>
    <t>produkter</t>
  </si>
  <si>
    <t>På fartyg</t>
  </si>
  <si>
    <t>totalt</t>
  </si>
  <si>
    <t>raakapuu</t>
  </si>
  <si>
    <t>Flottat</t>
  </si>
  <si>
    <t>råvirke</t>
  </si>
  <si>
    <t>2004</t>
  </si>
  <si>
    <t>Sahattu</t>
  </si>
  <si>
    <t>hack</t>
  </si>
  <si>
    <t>koksi</t>
  </si>
  <si>
    <t>Kivihiili,</t>
  </si>
  <si>
    <t>metalliteoll.</t>
  </si>
  <si>
    <t>Diverse</t>
  </si>
  <si>
    <t>gods</t>
  </si>
  <si>
    <t>Muu</t>
  </si>
  <si>
    <t>Öljy-</t>
  </si>
  <si>
    <t>Olje-</t>
  </si>
  <si>
    <t>Osågat virke,</t>
  </si>
  <si>
    <t>pahvi</t>
  </si>
  <si>
    <t>Papper,</t>
  </si>
  <si>
    <t>papp</t>
  </si>
  <si>
    <t>Kemikaalit,</t>
  </si>
  <si>
    <t>Kemikalier,</t>
  </si>
  <si>
    <t>Stenkol,</t>
  </si>
  <si>
    <t>Metaller,</t>
  </si>
  <si>
    <t>metallprod.</t>
  </si>
  <si>
    <t>koks</t>
  </si>
  <si>
    <t>tonnia-ton</t>
  </si>
  <si>
    <t>lannoitteet,</t>
  </si>
  <si>
    <t>gödselmedel,</t>
  </si>
  <si>
    <t>Raakapuu,</t>
  </si>
  <si>
    <t>hake</t>
  </si>
  <si>
    <t>mineraali-</t>
  </si>
  <si>
    <t>mineral-</t>
  </si>
  <si>
    <t>muut raaka-</t>
  </si>
  <si>
    <t>aineet</t>
  </si>
  <si>
    <t>övriga råmat.</t>
  </si>
  <si>
    <t>Totalt</t>
  </si>
  <si>
    <t>Taulukko 1. Tavaraliikenne aluksilla (ml. transito) tavaralajeittain ja uitto Saimaan kanavan kautta, 1968 - 2017</t>
  </si>
  <si>
    <t>Tabell 1. Godstrafiken (inkl.trnsito) med fartyg efter varuslag och flottningen genom Saima kanal, 1968 - 2017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</si>
</sst>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6" x14ac:knownFonts="1">
    <font>
      <sz val="12"/>
      <name val="Times New Roman"/>
    </font>
    <font>
      <sz val="8"/>
      <name val="Times New Roman"/>
      <family val="1"/>
    </font>
    <font>
      <sz val="10"/>
      <name val="Arial Narrow"/>
      <family val="2"/>
    </font>
    <font>
      <sz val="9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 applyProtection="1">
      <alignment horizontal="right"/>
    </xf>
    <xf numFmtId="3" fontId="2" fillId="0" borderId="0" xfId="0" applyNumberFormat="1" applyFont="1" applyAlignment="1" applyProtection="1">
      <alignment horizontal="right"/>
    </xf>
    <xf numFmtId="3" fontId="2" fillId="0" borderId="0" xfId="0" applyNumberFormat="1" applyFont="1" applyAlignment="1" applyProtection="1">
      <alignment horizontal="right"/>
      <protection locked="0"/>
    </xf>
    <xf numFmtId="0" fontId="2" fillId="0" borderId="0" xfId="0" quotePrefix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2" fillId="0" borderId="0" xfId="0" applyNumberFormat="1" applyFont="1" applyProtection="1">
      <protection locked="0"/>
    </xf>
    <xf numFmtId="3" fontId="2" fillId="0" borderId="0" xfId="0" applyNumberFormat="1" applyFont="1" applyProtection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0" xfId="0" quotePrefix="1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 applyProtection="1">
      <alignment horizontal="right"/>
    </xf>
    <xf numFmtId="3" fontId="2" fillId="0" borderId="0" xfId="0" applyNumberFormat="1" applyFont="1" applyBorder="1" applyAlignment="1" applyProtection="1">
      <alignment horizontal="right"/>
      <protection locked="0"/>
    </xf>
    <xf numFmtId="3" fontId="2" fillId="0" borderId="0" xfId="0" quotePrefix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/>
    <xf numFmtId="14" fontId="2" fillId="0" borderId="0" xfId="0" quotePrefix="1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3"/>
  <sheetViews>
    <sheetView showGridLines="0" tabSelected="1" topLeftCell="A25" workbookViewId="0">
      <selection activeCell="G66" sqref="G66"/>
    </sheetView>
  </sheetViews>
  <sheetFormatPr defaultColWidth="9.625" defaultRowHeight="12.75" x14ac:dyDescent="0.2"/>
  <cols>
    <col min="1" max="1" width="4.25" style="1" customWidth="1"/>
    <col min="2" max="2" width="8.125" style="1" customWidth="1"/>
    <col min="3" max="3" width="7.125" style="2" customWidth="1"/>
    <col min="4" max="4" width="6.875" style="3" customWidth="1"/>
    <col min="5" max="5" width="6.5" style="3" customWidth="1"/>
    <col min="6" max="6" width="6.25" style="3" customWidth="1"/>
    <col min="7" max="7" width="7.5" style="3" customWidth="1"/>
    <col min="8" max="8" width="7.625" style="3" customWidth="1"/>
    <col min="9" max="9" width="6.375" style="3" customWidth="1"/>
    <col min="10" max="10" width="6.125" style="3" customWidth="1"/>
    <col min="11" max="11" width="6.375" style="3" customWidth="1"/>
    <col min="12" max="12" width="6.125" style="3" customWidth="1"/>
    <col min="13" max="13" width="7.625" style="3" customWidth="1"/>
    <col min="14" max="14" width="6.875" style="3" customWidth="1"/>
    <col min="15" max="15" width="7.125" style="3" customWidth="1"/>
    <col min="16" max="16" width="9.625" style="3" customWidth="1"/>
    <col min="17" max="17" width="9.625" style="1" customWidth="1"/>
    <col min="18" max="18" width="10.625" style="2" customWidth="1"/>
    <col min="19" max="19" width="9.625" style="2" customWidth="1"/>
    <col min="20" max="20" width="10.625" style="2" customWidth="1"/>
    <col min="21" max="22" width="9.625" style="3" customWidth="1"/>
    <col min="23" max="23" width="5.5" style="1" customWidth="1"/>
    <col min="24" max="24" width="8.625" style="4" customWidth="1"/>
    <col min="25" max="25" width="9.375" style="4" customWidth="1"/>
    <col min="26" max="26" width="8.125" style="4" customWidth="1"/>
    <col min="27" max="27" width="7.875" style="4" customWidth="1"/>
    <col min="28" max="29" width="8.375" style="4" customWidth="1"/>
    <col min="30" max="30" width="10" style="4" customWidth="1"/>
    <col min="31" max="31" width="11.625" style="3" customWidth="1"/>
    <col min="32" max="16384" width="9.625" style="3"/>
  </cols>
  <sheetData>
    <row r="2" spans="1:31" ht="16.5" x14ac:dyDescent="0.3">
      <c r="A2" s="31" t="s">
        <v>88</v>
      </c>
      <c r="B2" s="31"/>
      <c r="C2" s="20"/>
      <c r="D2" s="21"/>
      <c r="E2" s="21"/>
      <c r="F2" s="21"/>
      <c r="G2" s="21"/>
      <c r="V2" s="22"/>
      <c r="W2" s="23"/>
      <c r="X2" s="39"/>
      <c r="Y2" s="39"/>
      <c r="Z2" s="39"/>
      <c r="AA2" s="39"/>
      <c r="AB2" s="39"/>
      <c r="AC2" s="24"/>
      <c r="AD2" s="24"/>
      <c r="AE2" s="22"/>
    </row>
    <row r="3" spans="1:31" ht="16.5" x14ac:dyDescent="0.3">
      <c r="A3" s="31" t="s">
        <v>89</v>
      </c>
      <c r="B3" s="31"/>
      <c r="C3" s="20"/>
      <c r="D3" s="21"/>
      <c r="E3" s="21"/>
      <c r="F3" s="21"/>
      <c r="G3" s="21"/>
      <c r="V3" s="22"/>
      <c r="W3" s="23"/>
      <c r="X3" s="24"/>
      <c r="Y3" s="24"/>
      <c r="Z3" s="24"/>
      <c r="AA3" s="24"/>
      <c r="AB3" s="24"/>
      <c r="AC3" s="24"/>
      <c r="AD3" s="24"/>
      <c r="AE3" s="22"/>
    </row>
    <row r="4" spans="1:31" ht="13.5" x14ac:dyDescent="0.25">
      <c r="A4" s="15"/>
      <c r="B4" s="15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V4" s="22"/>
      <c r="W4" s="25"/>
      <c r="X4" s="37"/>
      <c r="Y4" s="38"/>
      <c r="Z4" s="37"/>
      <c r="AA4" s="37"/>
      <c r="AB4" s="37"/>
      <c r="AC4" s="26"/>
      <c r="AD4" s="27"/>
      <c r="AE4" s="22"/>
    </row>
    <row r="5" spans="1:31" ht="13.5" x14ac:dyDescent="0.25">
      <c r="A5" s="12" t="s">
        <v>15</v>
      </c>
      <c r="B5" s="12" t="s">
        <v>80</v>
      </c>
      <c r="C5" s="12" t="s">
        <v>57</v>
      </c>
      <c r="D5" s="12" t="s">
        <v>17</v>
      </c>
      <c r="E5" s="12" t="s">
        <v>45</v>
      </c>
      <c r="F5" s="12" t="s">
        <v>16</v>
      </c>
      <c r="G5" s="12" t="s">
        <v>18</v>
      </c>
      <c r="H5" s="12" t="s">
        <v>71</v>
      </c>
      <c r="I5" s="12" t="s">
        <v>60</v>
      </c>
      <c r="J5" s="12" t="s">
        <v>65</v>
      </c>
      <c r="K5" s="12" t="s">
        <v>19</v>
      </c>
      <c r="L5" s="12" t="s">
        <v>64</v>
      </c>
      <c r="M5" s="12" t="s">
        <v>20</v>
      </c>
      <c r="N5" s="12" t="s">
        <v>21</v>
      </c>
      <c r="O5" s="12" t="s">
        <v>22</v>
      </c>
      <c r="V5" s="22"/>
      <c r="W5" s="25"/>
      <c r="X5" s="27"/>
      <c r="Y5" s="27"/>
      <c r="Z5" s="27"/>
      <c r="AA5" s="27"/>
      <c r="AB5" s="27"/>
      <c r="AC5" s="27"/>
      <c r="AD5" s="27"/>
      <c r="AE5" s="22"/>
    </row>
    <row r="6" spans="1:31" ht="13.5" x14ac:dyDescent="0.25">
      <c r="A6" s="12" t="s">
        <v>42</v>
      </c>
      <c r="B6" s="12" t="s">
        <v>81</v>
      </c>
      <c r="C6" s="12" t="s">
        <v>44</v>
      </c>
      <c r="D6" s="12" t="s">
        <v>68</v>
      </c>
      <c r="E6" s="12" t="s">
        <v>46</v>
      </c>
      <c r="F6" s="12" t="s">
        <v>24</v>
      </c>
      <c r="G6" s="12" t="s">
        <v>25</v>
      </c>
      <c r="H6" s="12" t="s">
        <v>78</v>
      </c>
      <c r="I6" s="12" t="s">
        <v>59</v>
      </c>
      <c r="J6" s="12" t="s">
        <v>26</v>
      </c>
      <c r="K6" s="12" t="s">
        <v>61</v>
      </c>
      <c r="L6" s="12" t="s">
        <v>23</v>
      </c>
      <c r="M6" s="12" t="s">
        <v>27</v>
      </c>
      <c r="N6" s="12" t="s">
        <v>53</v>
      </c>
      <c r="O6" s="12" t="s">
        <v>87</v>
      </c>
      <c r="V6" s="22"/>
      <c r="W6" s="23"/>
      <c r="X6" s="27"/>
      <c r="Y6" s="27"/>
      <c r="Z6" s="27"/>
      <c r="AA6" s="27"/>
      <c r="AB6" s="27"/>
      <c r="AC6" s="27"/>
      <c r="AD6" s="27"/>
      <c r="AE6" s="22"/>
    </row>
    <row r="7" spans="1:31" ht="13.5" x14ac:dyDescent="0.25">
      <c r="A7" s="12"/>
      <c r="B7" s="12" t="s">
        <v>67</v>
      </c>
      <c r="C7" s="12" t="s">
        <v>43</v>
      </c>
      <c r="D7" s="12" t="s">
        <v>69</v>
      </c>
      <c r="E7" s="12"/>
      <c r="F7" s="12" t="s">
        <v>47</v>
      </c>
      <c r="G7" s="33" t="s">
        <v>82</v>
      </c>
      <c r="H7" s="12" t="s">
        <v>84</v>
      </c>
      <c r="I7" s="12" t="s">
        <v>73</v>
      </c>
      <c r="J7" s="12" t="s">
        <v>66</v>
      </c>
      <c r="K7" s="12" t="s">
        <v>26</v>
      </c>
      <c r="L7" s="12" t="s">
        <v>62</v>
      </c>
      <c r="M7" s="12" t="s">
        <v>51</v>
      </c>
      <c r="N7" s="12" t="s">
        <v>54</v>
      </c>
      <c r="O7" s="12"/>
      <c r="V7" s="22"/>
      <c r="W7" s="25"/>
      <c r="X7" s="27"/>
      <c r="Y7" s="27"/>
      <c r="Z7" s="27"/>
      <c r="AA7" s="27"/>
      <c r="AB7" s="27"/>
      <c r="AC7" s="27"/>
      <c r="AD7" s="27"/>
      <c r="AE7" s="22"/>
    </row>
    <row r="8" spans="1:31" ht="13.5" x14ac:dyDescent="0.25">
      <c r="A8" s="12"/>
      <c r="B8" s="12" t="s">
        <v>58</v>
      </c>
      <c r="C8" s="12"/>
      <c r="D8" s="12" t="s">
        <v>70</v>
      </c>
      <c r="E8" s="12"/>
      <c r="F8" s="12" t="s">
        <v>48</v>
      </c>
      <c r="G8" s="12" t="s">
        <v>26</v>
      </c>
      <c r="H8" s="33" t="s">
        <v>85</v>
      </c>
      <c r="I8" s="12" t="s">
        <v>76</v>
      </c>
      <c r="J8" s="12" t="s">
        <v>50</v>
      </c>
      <c r="K8" s="12" t="s">
        <v>74</v>
      </c>
      <c r="L8" s="12" t="s">
        <v>63</v>
      </c>
      <c r="M8" s="12" t="s">
        <v>52</v>
      </c>
      <c r="N8" s="12" t="s">
        <v>55</v>
      </c>
      <c r="O8" s="12"/>
      <c r="R8" s="5"/>
      <c r="S8" s="5"/>
      <c r="T8" s="5"/>
      <c r="V8" s="22"/>
      <c r="W8" s="25"/>
      <c r="X8" s="27"/>
      <c r="Y8" s="27"/>
      <c r="Z8" s="24"/>
      <c r="AA8" s="27"/>
      <c r="AB8" s="27"/>
      <c r="AC8" s="27"/>
      <c r="AD8" s="27"/>
      <c r="AE8" s="22"/>
    </row>
    <row r="9" spans="1:31" ht="13.5" x14ac:dyDescent="0.25">
      <c r="A9" s="12"/>
      <c r="B9" s="25"/>
      <c r="C9" s="25"/>
      <c r="D9" s="25"/>
      <c r="E9" s="25"/>
      <c r="F9" s="25"/>
      <c r="G9" s="12" t="s">
        <v>49</v>
      </c>
      <c r="H9" s="12" t="s">
        <v>72</v>
      </c>
      <c r="I9" s="25"/>
      <c r="J9" s="25"/>
      <c r="K9" s="25" t="s">
        <v>75</v>
      </c>
      <c r="L9" s="25"/>
      <c r="M9" s="25"/>
      <c r="N9" s="25"/>
      <c r="O9" s="25"/>
      <c r="R9" s="5"/>
      <c r="S9" s="5"/>
      <c r="T9" s="5"/>
      <c r="V9" s="22"/>
      <c r="W9" s="23"/>
      <c r="X9" s="27"/>
      <c r="Y9" s="27"/>
      <c r="Z9" s="27"/>
      <c r="AA9" s="27"/>
      <c r="AB9" s="27"/>
      <c r="AC9" s="27"/>
      <c r="AD9" s="27"/>
      <c r="AE9" s="22"/>
    </row>
    <row r="10" spans="1:31" ht="13.5" x14ac:dyDescent="0.25">
      <c r="A10" s="12"/>
      <c r="B10" s="25"/>
      <c r="C10" s="25"/>
      <c r="D10" s="25"/>
      <c r="E10" s="25"/>
      <c r="F10" s="25"/>
      <c r="G10" s="33" t="s">
        <v>83</v>
      </c>
      <c r="H10" s="25" t="s">
        <v>79</v>
      </c>
      <c r="I10" s="25"/>
      <c r="J10" s="25"/>
      <c r="K10" s="25"/>
      <c r="L10" s="25"/>
      <c r="M10" s="25"/>
      <c r="N10" s="25"/>
      <c r="O10" s="25"/>
      <c r="R10" s="5"/>
      <c r="S10" s="5"/>
      <c r="T10" s="5"/>
      <c r="V10" s="22"/>
      <c r="W10" s="23"/>
      <c r="X10" s="27"/>
      <c r="Y10" s="27"/>
      <c r="Z10" s="27"/>
      <c r="AA10" s="27"/>
      <c r="AB10" s="27"/>
      <c r="AC10" s="27"/>
      <c r="AD10" s="27"/>
      <c r="AE10" s="22"/>
    </row>
    <row r="11" spans="1:31" ht="13.5" x14ac:dyDescent="0.25">
      <c r="A11" s="12"/>
      <c r="B11" s="32"/>
      <c r="C11" s="32"/>
      <c r="D11" s="32"/>
      <c r="E11" s="32"/>
      <c r="F11" s="32"/>
      <c r="G11" s="32" t="s">
        <v>50</v>
      </c>
      <c r="H11" s="32" t="s">
        <v>86</v>
      </c>
      <c r="I11" s="32"/>
      <c r="J11" s="32"/>
      <c r="K11" s="32"/>
      <c r="L11" s="32"/>
      <c r="M11" s="32"/>
      <c r="N11" s="32"/>
      <c r="O11" s="32"/>
      <c r="R11" s="5"/>
      <c r="S11" s="5"/>
      <c r="T11" s="5"/>
      <c r="V11" s="22"/>
      <c r="W11" s="23"/>
      <c r="X11" s="27"/>
      <c r="Y11" s="27"/>
      <c r="Z11" s="27"/>
      <c r="AA11" s="27"/>
      <c r="AB11" s="27"/>
      <c r="AC11" s="27"/>
      <c r="AD11" s="27"/>
      <c r="AE11" s="22"/>
    </row>
    <row r="12" spans="1:31" ht="13.5" x14ac:dyDescent="0.25">
      <c r="A12" s="15"/>
      <c r="B12" s="16" t="s">
        <v>77</v>
      </c>
      <c r="C12" s="16" t="s">
        <v>77</v>
      </c>
      <c r="D12" s="16" t="s">
        <v>77</v>
      </c>
      <c r="E12" s="16" t="s">
        <v>77</v>
      </c>
      <c r="F12" s="16" t="s">
        <v>77</v>
      </c>
      <c r="G12" s="16" t="s">
        <v>77</v>
      </c>
      <c r="H12" s="16" t="s">
        <v>77</v>
      </c>
      <c r="I12" s="16" t="s">
        <v>77</v>
      </c>
      <c r="J12" s="16" t="s">
        <v>77</v>
      </c>
      <c r="K12" s="16" t="s">
        <v>77</v>
      </c>
      <c r="L12" s="16" t="s">
        <v>77</v>
      </c>
      <c r="M12" s="16" t="s">
        <v>77</v>
      </c>
      <c r="N12" s="16" t="s">
        <v>77</v>
      </c>
      <c r="O12" s="16" t="s">
        <v>77</v>
      </c>
      <c r="R12" s="5"/>
      <c r="S12" s="5"/>
      <c r="T12" s="5"/>
      <c r="V12" s="22"/>
      <c r="W12" s="23"/>
      <c r="X12" s="28"/>
      <c r="Y12" s="28"/>
      <c r="Z12" s="29"/>
      <c r="AA12" s="28"/>
      <c r="AB12" s="28"/>
      <c r="AC12" s="28"/>
      <c r="AD12" s="28"/>
      <c r="AE12" s="22"/>
    </row>
    <row r="13" spans="1:31" ht="18" customHeight="1" x14ac:dyDescent="0.2">
      <c r="A13" s="1" t="s">
        <v>0</v>
      </c>
      <c r="B13" s="7">
        <v>1508</v>
      </c>
      <c r="C13" s="7">
        <v>4001</v>
      </c>
      <c r="D13" s="7">
        <v>9283</v>
      </c>
      <c r="E13" s="7">
        <v>2240</v>
      </c>
      <c r="F13" s="7">
        <v>131</v>
      </c>
      <c r="G13" s="7" t="s">
        <v>13</v>
      </c>
      <c r="H13" s="7">
        <v>98</v>
      </c>
      <c r="I13" s="7" t="s">
        <v>13</v>
      </c>
      <c r="J13" s="13">
        <v>1465</v>
      </c>
      <c r="K13" s="7" t="s">
        <v>13</v>
      </c>
      <c r="L13" s="13">
        <v>405</v>
      </c>
      <c r="M13" s="14">
        <f>SUM(B13:L13)</f>
        <v>19131</v>
      </c>
      <c r="N13" s="13">
        <v>4452</v>
      </c>
      <c r="O13" s="14">
        <f>SUM(M13,N13)</f>
        <v>23583</v>
      </c>
      <c r="Q13" s="14"/>
      <c r="R13" s="7"/>
      <c r="S13" s="7"/>
      <c r="T13" s="7"/>
      <c r="U13" s="7"/>
      <c r="V13" s="36"/>
      <c r="W13" s="23"/>
      <c r="X13" s="28"/>
      <c r="Y13" s="28"/>
      <c r="Z13" s="29"/>
      <c r="AA13" s="28"/>
      <c r="AB13" s="28"/>
      <c r="AC13" s="28"/>
      <c r="AD13" s="28"/>
      <c r="AE13" s="22"/>
    </row>
    <row r="14" spans="1:31" ht="14.1" customHeight="1" x14ac:dyDescent="0.2">
      <c r="A14" s="1" t="s">
        <v>28</v>
      </c>
      <c r="B14" s="7">
        <v>1569</v>
      </c>
      <c r="C14" s="7">
        <v>5233</v>
      </c>
      <c r="D14" s="7">
        <v>15345</v>
      </c>
      <c r="E14" s="7">
        <v>5265</v>
      </c>
      <c r="F14" s="7">
        <v>967</v>
      </c>
      <c r="G14" s="7">
        <v>2786</v>
      </c>
      <c r="H14" s="7">
        <v>7796</v>
      </c>
      <c r="I14" s="7">
        <v>1957</v>
      </c>
      <c r="J14" s="13">
        <v>9668</v>
      </c>
      <c r="K14" s="7" t="s">
        <v>13</v>
      </c>
      <c r="L14" s="13">
        <v>70</v>
      </c>
      <c r="M14" s="14">
        <f t="shared" ref="M14:M53" si="0">SUM(B14:L14)</f>
        <v>50656</v>
      </c>
      <c r="N14" s="13">
        <v>26721</v>
      </c>
      <c r="O14" s="14">
        <f t="shared" ref="O14:O52" si="1">SUM(M14,N14)</f>
        <v>77377</v>
      </c>
      <c r="Q14" s="14"/>
      <c r="R14" s="7"/>
      <c r="S14" s="7"/>
      <c r="T14" s="7"/>
      <c r="U14" s="7"/>
      <c r="V14" s="36"/>
      <c r="W14" s="23"/>
      <c r="X14" s="28"/>
      <c r="Y14" s="28"/>
      <c r="Z14" s="29"/>
      <c r="AA14" s="28"/>
      <c r="AB14" s="28"/>
      <c r="AC14" s="28"/>
      <c r="AD14" s="28"/>
      <c r="AE14" s="22"/>
    </row>
    <row r="15" spans="1:31" ht="14.1" customHeight="1" x14ac:dyDescent="0.2">
      <c r="A15" s="1" t="s">
        <v>1</v>
      </c>
      <c r="B15" s="7">
        <v>2827</v>
      </c>
      <c r="C15" s="7">
        <v>531</v>
      </c>
      <c r="D15" s="7">
        <v>17057</v>
      </c>
      <c r="E15" s="7">
        <v>3838</v>
      </c>
      <c r="F15" s="7" t="s">
        <v>13</v>
      </c>
      <c r="G15" s="7">
        <v>3253</v>
      </c>
      <c r="H15" s="7">
        <v>9848</v>
      </c>
      <c r="I15" s="7">
        <v>938</v>
      </c>
      <c r="J15" s="13">
        <v>55824</v>
      </c>
      <c r="K15" s="7" t="s">
        <v>13</v>
      </c>
      <c r="L15" s="7" t="s">
        <v>13</v>
      </c>
      <c r="M15" s="14">
        <f t="shared" si="0"/>
        <v>94116</v>
      </c>
      <c r="N15" s="13">
        <v>35242</v>
      </c>
      <c r="O15" s="14">
        <f t="shared" si="1"/>
        <v>129358</v>
      </c>
      <c r="Q15" s="14"/>
      <c r="R15" s="7"/>
      <c r="S15" s="7"/>
      <c r="T15" s="7"/>
      <c r="U15" s="7"/>
      <c r="V15" s="36"/>
      <c r="W15" s="23"/>
      <c r="X15" s="28"/>
      <c r="Y15" s="28"/>
      <c r="Z15" s="29"/>
      <c r="AA15" s="28"/>
      <c r="AB15" s="28"/>
      <c r="AC15" s="28"/>
      <c r="AD15" s="28"/>
      <c r="AE15" s="22"/>
    </row>
    <row r="16" spans="1:31" ht="14.1" customHeight="1" x14ac:dyDescent="0.2">
      <c r="A16" s="1" t="s">
        <v>29</v>
      </c>
      <c r="B16" s="7">
        <v>25112</v>
      </c>
      <c r="C16" s="7">
        <v>1565</v>
      </c>
      <c r="D16" s="7">
        <v>22825</v>
      </c>
      <c r="E16" s="6" t="s">
        <v>13</v>
      </c>
      <c r="F16" s="7">
        <v>136</v>
      </c>
      <c r="G16" s="7">
        <v>4404</v>
      </c>
      <c r="H16" s="7">
        <v>4243</v>
      </c>
      <c r="I16" s="7">
        <v>1006</v>
      </c>
      <c r="J16" s="13">
        <v>55556</v>
      </c>
      <c r="K16" s="7" t="s">
        <v>13</v>
      </c>
      <c r="L16" s="13">
        <v>3</v>
      </c>
      <c r="M16" s="14">
        <f t="shared" si="0"/>
        <v>114850</v>
      </c>
      <c r="N16" s="13">
        <v>11294</v>
      </c>
      <c r="O16" s="14">
        <f t="shared" si="1"/>
        <v>126144</v>
      </c>
      <c r="Q16" s="14"/>
      <c r="R16" s="7"/>
      <c r="S16" s="7"/>
      <c r="T16" s="6"/>
      <c r="U16" s="7"/>
      <c r="V16" s="36"/>
      <c r="W16" s="23"/>
      <c r="X16" s="28"/>
      <c r="Y16" s="28"/>
      <c r="Z16" s="29"/>
      <c r="AA16" s="28"/>
      <c r="AB16" s="28"/>
      <c r="AC16" s="28"/>
      <c r="AD16" s="28"/>
      <c r="AE16" s="22"/>
    </row>
    <row r="17" spans="1:31" ht="14.1" customHeight="1" x14ac:dyDescent="0.2">
      <c r="A17" s="1" t="s">
        <v>2</v>
      </c>
      <c r="B17" s="7">
        <v>27597</v>
      </c>
      <c r="C17" s="7" t="s">
        <v>13</v>
      </c>
      <c r="D17" s="7">
        <v>23283</v>
      </c>
      <c r="E17" s="7" t="s">
        <v>13</v>
      </c>
      <c r="F17" s="7" t="s">
        <v>13</v>
      </c>
      <c r="G17" s="7">
        <v>16890</v>
      </c>
      <c r="H17" s="7" t="s">
        <v>13</v>
      </c>
      <c r="I17" s="7">
        <v>30230</v>
      </c>
      <c r="J17" s="13">
        <v>146923</v>
      </c>
      <c r="K17" s="13">
        <v>5744</v>
      </c>
      <c r="L17" s="7" t="s">
        <v>13</v>
      </c>
      <c r="M17" s="14">
        <f t="shared" si="0"/>
        <v>250667</v>
      </c>
      <c r="N17" s="13">
        <v>124691</v>
      </c>
      <c r="O17" s="14">
        <f t="shared" si="1"/>
        <v>375358</v>
      </c>
      <c r="Q17" s="14"/>
      <c r="R17" s="7"/>
      <c r="S17" s="7"/>
      <c r="T17" s="7"/>
      <c r="U17" s="7"/>
      <c r="V17" s="36"/>
      <c r="W17" s="23"/>
      <c r="X17" s="28"/>
      <c r="Y17" s="28"/>
      <c r="Z17" s="29"/>
      <c r="AA17" s="28"/>
      <c r="AB17" s="28"/>
      <c r="AC17" s="28"/>
      <c r="AD17" s="28"/>
      <c r="AE17" s="22"/>
    </row>
    <row r="18" spans="1:31" ht="14.1" customHeight="1" x14ac:dyDescent="0.2">
      <c r="A18" s="1" t="s">
        <v>30</v>
      </c>
      <c r="B18" s="7">
        <v>48356</v>
      </c>
      <c r="C18" s="7">
        <v>2556</v>
      </c>
      <c r="D18" s="7">
        <v>36829</v>
      </c>
      <c r="E18" s="7">
        <v>3119</v>
      </c>
      <c r="F18" s="7">
        <v>5176</v>
      </c>
      <c r="G18" s="7">
        <v>2688</v>
      </c>
      <c r="H18" s="7">
        <v>797</v>
      </c>
      <c r="I18" s="7">
        <v>20545</v>
      </c>
      <c r="J18" s="13">
        <v>36450</v>
      </c>
      <c r="K18" s="13">
        <v>3780</v>
      </c>
      <c r="L18" s="7" t="s">
        <v>13</v>
      </c>
      <c r="M18" s="14">
        <f t="shared" si="0"/>
        <v>160296</v>
      </c>
      <c r="N18" s="13">
        <v>378576</v>
      </c>
      <c r="O18" s="14">
        <f t="shared" si="1"/>
        <v>538872</v>
      </c>
      <c r="Q18" s="14"/>
      <c r="R18" s="7"/>
      <c r="S18" s="7"/>
      <c r="T18" s="7"/>
      <c r="U18" s="7"/>
      <c r="V18" s="36"/>
      <c r="W18" s="23"/>
      <c r="X18" s="28"/>
      <c r="Y18" s="28"/>
      <c r="Z18" s="29"/>
      <c r="AA18" s="28"/>
      <c r="AB18" s="28"/>
      <c r="AC18" s="28"/>
      <c r="AD18" s="28"/>
      <c r="AE18" s="22"/>
    </row>
    <row r="19" spans="1:31" ht="14.1" customHeight="1" x14ac:dyDescent="0.2">
      <c r="A19" s="1" t="s">
        <v>3</v>
      </c>
      <c r="B19" s="7">
        <v>57681</v>
      </c>
      <c r="C19" s="7">
        <v>1079</v>
      </c>
      <c r="D19" s="7">
        <v>40838</v>
      </c>
      <c r="E19" s="6" t="s">
        <v>13</v>
      </c>
      <c r="F19" s="7">
        <v>6974</v>
      </c>
      <c r="G19" s="7">
        <v>2550</v>
      </c>
      <c r="H19" s="7">
        <v>474</v>
      </c>
      <c r="I19" s="7">
        <v>19932</v>
      </c>
      <c r="J19" s="13">
        <v>108788</v>
      </c>
      <c r="K19" s="13">
        <v>3376</v>
      </c>
      <c r="L19" s="13">
        <v>263</v>
      </c>
      <c r="M19" s="14">
        <f t="shared" si="0"/>
        <v>241955</v>
      </c>
      <c r="N19" s="13">
        <v>254629</v>
      </c>
      <c r="O19" s="14">
        <f t="shared" si="1"/>
        <v>496584</v>
      </c>
      <c r="Q19" s="14"/>
      <c r="R19" s="7"/>
      <c r="S19" s="7"/>
      <c r="T19" s="6"/>
      <c r="U19" s="7"/>
      <c r="V19" s="36"/>
      <c r="W19" s="23"/>
      <c r="X19" s="28"/>
      <c r="Y19" s="28"/>
      <c r="Z19" s="29"/>
      <c r="AA19" s="28"/>
      <c r="AB19" s="28"/>
      <c r="AC19" s="28"/>
      <c r="AD19" s="28"/>
      <c r="AE19" s="22"/>
    </row>
    <row r="20" spans="1:31" ht="14.1" customHeight="1" x14ac:dyDescent="0.2">
      <c r="A20" s="1" t="s">
        <v>31</v>
      </c>
      <c r="B20" s="7">
        <v>90742</v>
      </c>
      <c r="C20" s="7">
        <v>3967</v>
      </c>
      <c r="D20" s="7">
        <v>16132</v>
      </c>
      <c r="E20" s="7">
        <v>2788</v>
      </c>
      <c r="F20" s="7">
        <v>12400</v>
      </c>
      <c r="G20" s="7">
        <v>3977</v>
      </c>
      <c r="H20" s="7" t="s">
        <v>13</v>
      </c>
      <c r="I20" s="7">
        <v>5140</v>
      </c>
      <c r="J20" s="13">
        <v>108813</v>
      </c>
      <c r="K20" s="13">
        <v>5324</v>
      </c>
      <c r="L20" s="13">
        <v>616</v>
      </c>
      <c r="M20" s="14">
        <f t="shared" si="0"/>
        <v>249899</v>
      </c>
      <c r="N20" s="13">
        <v>316476</v>
      </c>
      <c r="O20" s="14">
        <f t="shared" si="1"/>
        <v>566375</v>
      </c>
      <c r="Q20" s="14"/>
      <c r="R20" s="7"/>
      <c r="S20" s="7"/>
      <c r="T20" s="7"/>
      <c r="U20" s="7"/>
      <c r="V20" s="36"/>
      <c r="W20" s="23"/>
      <c r="X20" s="28"/>
      <c r="Y20" s="28"/>
      <c r="Z20" s="29"/>
      <c r="AA20" s="28"/>
      <c r="AB20" s="28"/>
      <c r="AC20" s="28"/>
      <c r="AD20" s="28"/>
      <c r="AE20" s="22"/>
    </row>
    <row r="21" spans="1:31" ht="14.1" customHeight="1" x14ac:dyDescent="0.2">
      <c r="A21" s="1" t="s">
        <v>4</v>
      </c>
      <c r="B21" s="7">
        <v>164643</v>
      </c>
      <c r="C21" s="7">
        <v>15900</v>
      </c>
      <c r="D21" s="7">
        <v>63487</v>
      </c>
      <c r="E21" s="7">
        <v>4117</v>
      </c>
      <c r="F21" s="7">
        <v>9316</v>
      </c>
      <c r="G21" s="7">
        <v>15667</v>
      </c>
      <c r="H21" s="7" t="s">
        <v>13</v>
      </c>
      <c r="I21" s="7">
        <v>5189</v>
      </c>
      <c r="J21" s="13">
        <v>80351</v>
      </c>
      <c r="K21" s="13">
        <v>4698</v>
      </c>
      <c r="L21" s="13">
        <v>835</v>
      </c>
      <c r="M21" s="14">
        <f t="shared" si="0"/>
        <v>364203</v>
      </c>
      <c r="N21" s="13">
        <v>340352</v>
      </c>
      <c r="O21" s="14">
        <f t="shared" si="1"/>
        <v>704555</v>
      </c>
      <c r="Q21" s="14"/>
      <c r="R21" s="7"/>
      <c r="S21" s="7"/>
      <c r="T21" s="7"/>
      <c r="U21" s="7"/>
      <c r="V21" s="36"/>
      <c r="W21" s="23"/>
      <c r="X21" s="28"/>
      <c r="Y21" s="28"/>
      <c r="Z21" s="29"/>
      <c r="AA21" s="28"/>
      <c r="AB21" s="28"/>
      <c r="AC21" s="28"/>
      <c r="AD21" s="28"/>
      <c r="AE21" s="22"/>
    </row>
    <row r="22" spans="1:31" ht="14.1" customHeight="1" x14ac:dyDescent="0.2">
      <c r="A22" s="1" t="s">
        <v>32</v>
      </c>
      <c r="B22" s="7">
        <v>293026</v>
      </c>
      <c r="C22" s="7">
        <v>16149</v>
      </c>
      <c r="D22" s="7">
        <v>46791</v>
      </c>
      <c r="E22" s="7">
        <v>6658</v>
      </c>
      <c r="F22" s="7">
        <v>3157</v>
      </c>
      <c r="G22" s="7">
        <v>24969</v>
      </c>
      <c r="H22" s="7">
        <v>204</v>
      </c>
      <c r="I22" s="7">
        <v>7010</v>
      </c>
      <c r="J22" s="13">
        <v>77754</v>
      </c>
      <c r="K22" s="13">
        <v>3047</v>
      </c>
      <c r="L22" s="7" t="s">
        <v>13</v>
      </c>
      <c r="M22" s="14">
        <f t="shared" si="0"/>
        <v>478765</v>
      </c>
      <c r="N22" s="13">
        <v>309016</v>
      </c>
      <c r="O22" s="14">
        <f t="shared" si="1"/>
        <v>787781</v>
      </c>
      <c r="Q22" s="14"/>
      <c r="R22" s="7"/>
      <c r="S22" s="7"/>
      <c r="T22" s="7"/>
      <c r="U22" s="7"/>
      <c r="V22" s="36"/>
      <c r="W22" s="23"/>
      <c r="X22" s="28"/>
      <c r="Y22" s="28"/>
      <c r="Z22" s="29"/>
      <c r="AA22" s="28"/>
      <c r="AB22" s="28"/>
      <c r="AC22" s="28"/>
      <c r="AD22" s="28"/>
      <c r="AE22" s="22"/>
    </row>
    <row r="23" spans="1:31" ht="14.1" customHeight="1" x14ac:dyDescent="0.2">
      <c r="A23" s="1" t="s">
        <v>5</v>
      </c>
      <c r="B23" s="7">
        <v>316518</v>
      </c>
      <c r="C23" s="7">
        <v>45606</v>
      </c>
      <c r="D23" s="7">
        <v>41844</v>
      </c>
      <c r="E23" s="7">
        <v>2625</v>
      </c>
      <c r="F23" s="7">
        <v>1035</v>
      </c>
      <c r="G23" s="7">
        <v>50448</v>
      </c>
      <c r="H23" s="7">
        <v>2750</v>
      </c>
      <c r="I23" s="7">
        <v>11661</v>
      </c>
      <c r="J23" s="13">
        <v>84808</v>
      </c>
      <c r="K23" s="13">
        <v>5031</v>
      </c>
      <c r="L23" s="6" t="s">
        <v>13</v>
      </c>
      <c r="M23" s="14">
        <f t="shared" si="0"/>
        <v>562326</v>
      </c>
      <c r="N23" s="13">
        <v>375201</v>
      </c>
      <c r="O23" s="14">
        <f t="shared" si="1"/>
        <v>937527</v>
      </c>
      <c r="Q23" s="14"/>
      <c r="R23" s="7"/>
      <c r="S23" s="7"/>
      <c r="T23" s="7"/>
      <c r="U23" s="7"/>
      <c r="V23" s="36"/>
      <c r="W23" s="23"/>
      <c r="X23" s="28"/>
      <c r="Y23" s="28"/>
      <c r="Z23" s="29"/>
      <c r="AA23" s="28"/>
      <c r="AB23" s="28"/>
      <c r="AC23" s="28"/>
      <c r="AD23" s="28"/>
      <c r="AE23" s="22"/>
    </row>
    <row r="24" spans="1:31" ht="14.1" customHeight="1" x14ac:dyDescent="0.2">
      <c r="A24" s="1" t="s">
        <v>33</v>
      </c>
      <c r="B24" s="7">
        <v>362164</v>
      </c>
      <c r="C24" s="7">
        <v>36833</v>
      </c>
      <c r="D24" s="7">
        <v>50832</v>
      </c>
      <c r="E24" s="7">
        <v>11323</v>
      </c>
      <c r="F24" s="7" t="s">
        <v>13</v>
      </c>
      <c r="G24" s="7">
        <v>89972</v>
      </c>
      <c r="H24" s="7">
        <v>6599</v>
      </c>
      <c r="I24" s="7">
        <v>11659</v>
      </c>
      <c r="J24" s="13">
        <v>80279</v>
      </c>
      <c r="K24" s="7">
        <v>21386</v>
      </c>
      <c r="L24" s="13">
        <v>6075</v>
      </c>
      <c r="M24" s="14">
        <f t="shared" si="0"/>
        <v>677122</v>
      </c>
      <c r="N24" s="13">
        <v>356252</v>
      </c>
      <c r="O24" s="14">
        <f t="shared" si="1"/>
        <v>1033374</v>
      </c>
      <c r="Q24" s="14"/>
      <c r="R24" s="7"/>
      <c r="S24" s="7"/>
      <c r="T24" s="7"/>
      <c r="U24" s="7"/>
      <c r="V24" s="36"/>
      <c r="W24" s="23"/>
      <c r="X24" s="28"/>
      <c r="Y24" s="28"/>
      <c r="Z24" s="29"/>
      <c r="AA24" s="28"/>
      <c r="AB24" s="28"/>
      <c r="AC24" s="28"/>
      <c r="AD24" s="28"/>
      <c r="AE24" s="22"/>
    </row>
    <row r="25" spans="1:31" ht="3.95" customHeight="1" x14ac:dyDescent="0.2">
      <c r="B25" s="7"/>
      <c r="C25" s="7"/>
      <c r="D25" s="7"/>
      <c r="E25" s="7"/>
      <c r="F25" s="7"/>
      <c r="G25" s="7"/>
      <c r="H25" s="7"/>
      <c r="I25" s="7"/>
      <c r="J25" s="13"/>
      <c r="K25" s="7"/>
      <c r="L25" s="13"/>
      <c r="M25" s="14"/>
      <c r="N25" s="13"/>
      <c r="O25" s="14"/>
      <c r="R25" s="5"/>
      <c r="S25" s="5"/>
      <c r="T25" s="5"/>
      <c r="V25" s="22"/>
      <c r="W25" s="23"/>
      <c r="X25" s="28"/>
      <c r="Y25" s="28"/>
      <c r="Z25" s="29"/>
      <c r="AA25" s="28"/>
      <c r="AB25" s="28"/>
      <c r="AC25" s="28"/>
      <c r="AD25" s="28"/>
      <c r="AE25" s="22"/>
    </row>
    <row r="26" spans="1:31" ht="14.1" customHeight="1" x14ac:dyDescent="0.2">
      <c r="A26" s="1" t="s">
        <v>6</v>
      </c>
      <c r="B26" s="7">
        <v>421935</v>
      </c>
      <c r="C26" s="7">
        <v>45067</v>
      </c>
      <c r="D26" s="7">
        <v>82227</v>
      </c>
      <c r="E26" s="7">
        <v>10203</v>
      </c>
      <c r="F26" s="7">
        <v>379</v>
      </c>
      <c r="G26" s="7">
        <v>109154</v>
      </c>
      <c r="H26" s="7">
        <v>18067</v>
      </c>
      <c r="I26" s="7">
        <v>57279</v>
      </c>
      <c r="J26" s="13">
        <v>99192</v>
      </c>
      <c r="K26" s="7">
        <v>70669</v>
      </c>
      <c r="L26" s="13">
        <v>10474</v>
      </c>
      <c r="M26" s="14">
        <f t="shared" si="0"/>
        <v>924646</v>
      </c>
      <c r="N26" s="13">
        <v>383721</v>
      </c>
      <c r="O26" s="14">
        <f t="shared" si="1"/>
        <v>1308367</v>
      </c>
      <c r="Q26" s="35"/>
      <c r="R26" s="5"/>
      <c r="S26" s="5"/>
      <c r="T26" s="5"/>
      <c r="V26" s="36"/>
      <c r="W26" s="23"/>
      <c r="X26" s="28"/>
      <c r="Y26" s="28"/>
      <c r="Z26" s="29"/>
      <c r="AA26" s="28"/>
      <c r="AB26" s="28"/>
      <c r="AC26" s="28"/>
      <c r="AD26" s="28"/>
      <c r="AE26" s="22"/>
    </row>
    <row r="27" spans="1:31" ht="14.1" customHeight="1" x14ac:dyDescent="0.2">
      <c r="A27" s="1" t="s">
        <v>34</v>
      </c>
      <c r="B27" s="7">
        <v>400646</v>
      </c>
      <c r="C27" s="7">
        <v>42527</v>
      </c>
      <c r="D27" s="7">
        <v>103193</v>
      </c>
      <c r="E27" s="7">
        <v>12733</v>
      </c>
      <c r="F27" s="7">
        <v>2516</v>
      </c>
      <c r="G27" s="7">
        <v>117046</v>
      </c>
      <c r="H27" s="7">
        <v>18124</v>
      </c>
      <c r="I27" s="7">
        <v>80903</v>
      </c>
      <c r="J27" s="13">
        <v>96713</v>
      </c>
      <c r="K27" s="7">
        <v>106784</v>
      </c>
      <c r="L27" s="13">
        <v>19701</v>
      </c>
      <c r="M27" s="14">
        <f t="shared" si="0"/>
        <v>1000886</v>
      </c>
      <c r="N27" s="13">
        <v>401309</v>
      </c>
      <c r="O27" s="14">
        <f t="shared" si="1"/>
        <v>1402195</v>
      </c>
      <c r="R27" s="5"/>
      <c r="S27" s="5"/>
      <c r="T27" s="5"/>
      <c r="V27" s="22"/>
      <c r="W27" s="23"/>
      <c r="X27" s="28"/>
      <c r="Y27" s="28"/>
      <c r="Z27" s="29"/>
      <c r="AA27" s="28"/>
      <c r="AB27" s="28"/>
      <c r="AC27" s="28"/>
      <c r="AD27" s="28"/>
      <c r="AE27" s="22"/>
    </row>
    <row r="28" spans="1:31" ht="14.1" customHeight="1" x14ac:dyDescent="0.2">
      <c r="A28" s="1" t="s">
        <v>7</v>
      </c>
      <c r="B28" s="7">
        <v>410966</v>
      </c>
      <c r="C28" s="7">
        <v>24674</v>
      </c>
      <c r="D28" s="7">
        <v>85752</v>
      </c>
      <c r="E28" s="7">
        <v>19687</v>
      </c>
      <c r="F28" s="7">
        <v>296</v>
      </c>
      <c r="G28" s="7">
        <v>98104</v>
      </c>
      <c r="H28" s="7">
        <v>13097</v>
      </c>
      <c r="I28" s="7">
        <v>86689</v>
      </c>
      <c r="J28" s="13">
        <v>79028</v>
      </c>
      <c r="K28" s="7">
        <v>88875</v>
      </c>
      <c r="L28" s="13">
        <v>32649</v>
      </c>
      <c r="M28" s="14">
        <f t="shared" si="0"/>
        <v>939817</v>
      </c>
      <c r="N28" s="13">
        <v>172909</v>
      </c>
      <c r="O28" s="14">
        <f t="shared" si="1"/>
        <v>1112726</v>
      </c>
      <c r="R28" s="5"/>
      <c r="S28" s="5"/>
      <c r="T28" s="5"/>
      <c r="V28" s="22"/>
      <c r="W28" s="23"/>
      <c r="X28" s="28"/>
      <c r="Y28" s="28"/>
      <c r="Z28" s="29"/>
      <c r="AA28" s="28"/>
      <c r="AB28" s="28"/>
      <c r="AC28" s="28"/>
      <c r="AD28" s="28"/>
      <c r="AE28" s="22"/>
    </row>
    <row r="29" spans="1:31" ht="14.1" customHeight="1" x14ac:dyDescent="0.2">
      <c r="A29" s="1" t="s">
        <v>35</v>
      </c>
      <c r="B29" s="7">
        <v>542087</v>
      </c>
      <c r="C29" s="7">
        <v>62197</v>
      </c>
      <c r="D29" s="7">
        <v>122248</v>
      </c>
      <c r="E29" s="7">
        <v>28429</v>
      </c>
      <c r="F29" s="7">
        <v>7342</v>
      </c>
      <c r="G29" s="7">
        <v>115390</v>
      </c>
      <c r="H29" s="7">
        <v>9456</v>
      </c>
      <c r="I29" s="7">
        <v>93335</v>
      </c>
      <c r="J29" s="13">
        <v>79320</v>
      </c>
      <c r="K29" s="7">
        <v>91739</v>
      </c>
      <c r="L29" s="13">
        <v>24653</v>
      </c>
      <c r="M29" s="14">
        <f t="shared" si="0"/>
        <v>1176196</v>
      </c>
      <c r="N29" s="13">
        <v>159387</v>
      </c>
      <c r="O29" s="14">
        <f t="shared" si="1"/>
        <v>1335583</v>
      </c>
      <c r="R29" s="5"/>
      <c r="S29" s="5"/>
      <c r="T29" s="5"/>
      <c r="V29" s="22"/>
      <c r="W29" s="23"/>
      <c r="X29" s="28"/>
      <c r="Y29" s="28"/>
      <c r="Z29" s="29"/>
      <c r="AA29" s="28"/>
      <c r="AB29" s="28"/>
      <c r="AC29" s="28"/>
      <c r="AD29" s="28"/>
      <c r="AE29" s="22"/>
    </row>
    <row r="30" spans="1:31" ht="14.1" customHeight="1" x14ac:dyDescent="0.2">
      <c r="A30" s="1" t="s">
        <v>8</v>
      </c>
      <c r="B30" s="7">
        <v>601515</v>
      </c>
      <c r="C30" s="7">
        <v>98499</v>
      </c>
      <c r="D30" s="7">
        <v>115175</v>
      </c>
      <c r="E30" s="7">
        <v>38712</v>
      </c>
      <c r="F30" s="7">
        <v>23630</v>
      </c>
      <c r="G30" s="7">
        <v>164292</v>
      </c>
      <c r="H30" s="7">
        <v>7829</v>
      </c>
      <c r="I30" s="7">
        <v>74304</v>
      </c>
      <c r="J30" s="13">
        <v>54286</v>
      </c>
      <c r="K30" s="7">
        <v>30421</v>
      </c>
      <c r="L30" s="13">
        <v>22996</v>
      </c>
      <c r="M30" s="14">
        <f t="shared" si="0"/>
        <v>1231659</v>
      </c>
      <c r="N30" s="13">
        <v>136639</v>
      </c>
      <c r="O30" s="14">
        <f t="shared" si="1"/>
        <v>1368298</v>
      </c>
      <c r="R30" s="5"/>
      <c r="S30" s="5"/>
      <c r="T30" s="5"/>
      <c r="V30" s="22"/>
      <c r="W30" s="23"/>
      <c r="X30" s="28"/>
      <c r="Y30" s="28"/>
      <c r="Z30" s="29"/>
      <c r="AA30" s="28"/>
      <c r="AB30" s="28"/>
      <c r="AC30" s="28"/>
      <c r="AD30" s="28"/>
      <c r="AE30" s="22"/>
    </row>
    <row r="31" spans="1:31" ht="14.1" customHeight="1" x14ac:dyDescent="0.2">
      <c r="A31" s="1" t="s">
        <v>36</v>
      </c>
      <c r="B31" s="7">
        <v>499055</v>
      </c>
      <c r="C31" s="7">
        <v>129916</v>
      </c>
      <c r="D31" s="7">
        <v>121095</v>
      </c>
      <c r="E31" s="7">
        <v>47786</v>
      </c>
      <c r="F31" s="7">
        <v>35974</v>
      </c>
      <c r="G31" s="7">
        <v>196228</v>
      </c>
      <c r="H31" s="7">
        <v>13230</v>
      </c>
      <c r="I31" s="7">
        <v>88441</v>
      </c>
      <c r="J31" s="13">
        <v>53827</v>
      </c>
      <c r="K31" s="7">
        <v>85775</v>
      </c>
      <c r="L31" s="13">
        <v>42665</v>
      </c>
      <c r="M31" s="14">
        <f t="shared" si="0"/>
        <v>1313992</v>
      </c>
      <c r="N31" s="13">
        <v>42006</v>
      </c>
      <c r="O31" s="14">
        <f t="shared" si="1"/>
        <v>1355998</v>
      </c>
      <c r="R31" s="5"/>
      <c r="S31" s="5"/>
      <c r="T31" s="5"/>
      <c r="V31" s="22"/>
      <c r="W31" s="23"/>
      <c r="X31" s="28"/>
      <c r="Y31" s="28"/>
      <c r="Z31" s="29"/>
      <c r="AA31" s="28"/>
      <c r="AB31" s="28"/>
      <c r="AC31" s="28"/>
      <c r="AD31" s="28"/>
      <c r="AE31" s="22"/>
    </row>
    <row r="32" spans="1:31" ht="14.1" customHeight="1" x14ac:dyDescent="0.2">
      <c r="A32" s="1" t="s">
        <v>9</v>
      </c>
      <c r="B32" s="7">
        <v>561882</v>
      </c>
      <c r="C32" s="7">
        <v>147334</v>
      </c>
      <c r="D32" s="7">
        <v>173789</v>
      </c>
      <c r="E32" s="7">
        <v>56288</v>
      </c>
      <c r="F32" s="7">
        <v>36248</v>
      </c>
      <c r="G32" s="7">
        <v>215997</v>
      </c>
      <c r="H32" s="7">
        <v>33919</v>
      </c>
      <c r="I32" s="7">
        <v>71370</v>
      </c>
      <c r="J32" s="13">
        <v>85959</v>
      </c>
      <c r="K32" s="7">
        <v>24565</v>
      </c>
      <c r="L32" s="13">
        <v>22835</v>
      </c>
      <c r="M32" s="14">
        <f t="shared" si="0"/>
        <v>1430186</v>
      </c>
      <c r="N32" s="13">
        <v>33843</v>
      </c>
      <c r="O32" s="14">
        <f t="shared" si="1"/>
        <v>1464029</v>
      </c>
      <c r="R32" s="5"/>
      <c r="S32" s="5"/>
      <c r="T32" s="5"/>
      <c r="V32" s="22"/>
      <c r="W32" s="23"/>
      <c r="X32" s="28"/>
      <c r="Y32" s="28"/>
      <c r="Z32" s="29"/>
      <c r="AA32" s="28"/>
      <c r="AB32" s="28"/>
      <c r="AC32" s="28"/>
      <c r="AD32" s="28"/>
      <c r="AE32" s="22"/>
    </row>
    <row r="33" spans="1:31" ht="14.1" customHeight="1" x14ac:dyDescent="0.2">
      <c r="A33" s="1" t="s">
        <v>37</v>
      </c>
      <c r="B33" s="7">
        <v>559498</v>
      </c>
      <c r="C33" s="7">
        <v>192286</v>
      </c>
      <c r="D33" s="7">
        <v>135800</v>
      </c>
      <c r="E33" s="7">
        <v>83467</v>
      </c>
      <c r="F33" s="7">
        <v>32836</v>
      </c>
      <c r="G33" s="7">
        <v>232395</v>
      </c>
      <c r="H33" s="7">
        <v>26085</v>
      </c>
      <c r="I33" s="7">
        <v>70132</v>
      </c>
      <c r="J33" s="13">
        <v>67861</v>
      </c>
      <c r="K33" s="7">
        <v>17702</v>
      </c>
      <c r="L33" s="13">
        <v>41264</v>
      </c>
      <c r="M33" s="14">
        <f t="shared" si="0"/>
        <v>1459326</v>
      </c>
      <c r="N33" s="13">
        <v>54647</v>
      </c>
      <c r="O33" s="14">
        <f t="shared" si="1"/>
        <v>1513973</v>
      </c>
      <c r="R33" s="5"/>
      <c r="S33" s="5"/>
      <c r="T33" s="5"/>
      <c r="V33" s="22"/>
      <c r="W33" s="23"/>
      <c r="X33" s="28"/>
      <c r="Y33" s="28"/>
      <c r="Z33" s="29"/>
      <c r="AA33" s="28"/>
      <c r="AB33" s="28"/>
      <c r="AC33" s="28"/>
      <c r="AD33" s="28"/>
      <c r="AE33" s="22"/>
    </row>
    <row r="34" spans="1:31" ht="14.1" customHeight="1" x14ac:dyDescent="0.2">
      <c r="A34" s="1" t="s">
        <v>10</v>
      </c>
      <c r="B34" s="7">
        <v>551778</v>
      </c>
      <c r="C34" s="7">
        <v>260970</v>
      </c>
      <c r="D34" s="7">
        <v>206349</v>
      </c>
      <c r="E34" s="7">
        <v>103501</v>
      </c>
      <c r="F34" s="7">
        <v>48984</v>
      </c>
      <c r="G34" s="7">
        <v>242588</v>
      </c>
      <c r="H34" s="7">
        <v>21950</v>
      </c>
      <c r="I34" s="7">
        <v>68309</v>
      </c>
      <c r="J34" s="13">
        <v>57564</v>
      </c>
      <c r="K34" s="7">
        <v>30390</v>
      </c>
      <c r="L34" s="13">
        <v>12854</v>
      </c>
      <c r="M34" s="14">
        <f t="shared" si="0"/>
        <v>1605237</v>
      </c>
      <c r="N34" s="13">
        <v>65207</v>
      </c>
      <c r="O34" s="14">
        <f t="shared" si="1"/>
        <v>1670444</v>
      </c>
      <c r="R34" s="5"/>
      <c r="S34" s="5"/>
      <c r="T34" s="5"/>
      <c r="V34" s="22"/>
      <c r="W34" s="23"/>
      <c r="X34" s="28"/>
      <c r="Y34" s="28"/>
      <c r="Z34" s="29"/>
      <c r="AA34" s="28"/>
      <c r="AB34" s="28"/>
      <c r="AC34" s="28"/>
      <c r="AD34" s="28"/>
      <c r="AE34" s="22"/>
    </row>
    <row r="35" spans="1:31" ht="14.1" customHeight="1" x14ac:dyDescent="0.2">
      <c r="A35" s="1" t="s">
        <v>38</v>
      </c>
      <c r="B35" s="7">
        <v>533897</v>
      </c>
      <c r="C35" s="7">
        <v>292465</v>
      </c>
      <c r="D35" s="7">
        <v>202655</v>
      </c>
      <c r="E35" s="7">
        <v>73124</v>
      </c>
      <c r="F35" s="7">
        <v>44677</v>
      </c>
      <c r="G35" s="7">
        <v>269652</v>
      </c>
      <c r="H35" s="7">
        <v>47940</v>
      </c>
      <c r="I35" s="7">
        <v>117371</v>
      </c>
      <c r="J35" s="13">
        <v>3267</v>
      </c>
      <c r="K35" s="7">
        <v>28907</v>
      </c>
      <c r="L35" s="13">
        <v>31114</v>
      </c>
      <c r="M35" s="14">
        <f t="shared" si="0"/>
        <v>1645069</v>
      </c>
      <c r="N35" s="13">
        <v>59007</v>
      </c>
      <c r="O35" s="14">
        <f t="shared" si="1"/>
        <v>1704076</v>
      </c>
      <c r="R35" s="5"/>
      <c r="S35" s="5"/>
      <c r="T35" s="5"/>
      <c r="V35" s="22"/>
      <c r="W35" s="23"/>
      <c r="X35" s="28"/>
      <c r="Y35" s="28"/>
      <c r="Z35" s="29"/>
      <c r="AA35" s="28"/>
      <c r="AB35" s="28"/>
      <c r="AC35" s="28"/>
      <c r="AD35" s="28"/>
      <c r="AE35" s="22"/>
    </row>
    <row r="36" spans="1:31" ht="3.95" customHeight="1" x14ac:dyDescent="0.2">
      <c r="B36" s="7"/>
      <c r="C36" s="7"/>
      <c r="D36" s="7"/>
      <c r="E36" s="7"/>
      <c r="F36" s="7"/>
      <c r="G36" s="7"/>
      <c r="H36" s="7"/>
      <c r="I36" s="7"/>
      <c r="J36" s="13"/>
      <c r="K36" s="7"/>
      <c r="L36" s="13"/>
      <c r="M36" s="14"/>
      <c r="N36" s="13"/>
      <c r="O36" s="14"/>
      <c r="R36" s="5"/>
      <c r="S36" s="5"/>
      <c r="T36" s="5"/>
      <c r="V36" s="22"/>
      <c r="W36" s="23"/>
      <c r="X36" s="28"/>
      <c r="Y36" s="28"/>
      <c r="Z36" s="29"/>
      <c r="AA36" s="28"/>
      <c r="AB36" s="28"/>
      <c r="AC36" s="28"/>
      <c r="AD36" s="28"/>
      <c r="AE36" s="22"/>
    </row>
    <row r="37" spans="1:31" ht="14.1" customHeight="1" x14ac:dyDescent="0.2">
      <c r="A37" s="1" t="s">
        <v>11</v>
      </c>
      <c r="B37" s="7">
        <v>586629</v>
      </c>
      <c r="C37" s="7">
        <v>241960</v>
      </c>
      <c r="D37" s="7">
        <v>241484</v>
      </c>
      <c r="E37" s="7">
        <v>79333</v>
      </c>
      <c r="F37" s="7">
        <v>33400</v>
      </c>
      <c r="G37" s="7">
        <v>286156</v>
      </c>
      <c r="H37" s="7">
        <v>47650</v>
      </c>
      <c r="I37" s="7">
        <v>156119</v>
      </c>
      <c r="J37" s="13">
        <v>9765</v>
      </c>
      <c r="K37" s="7">
        <v>34204</v>
      </c>
      <c r="L37" s="13">
        <v>54911</v>
      </c>
      <c r="M37" s="14">
        <f t="shared" si="0"/>
        <v>1771611</v>
      </c>
      <c r="N37" s="13">
        <v>56776</v>
      </c>
      <c r="O37" s="14">
        <f t="shared" si="1"/>
        <v>1828387</v>
      </c>
      <c r="R37" s="5"/>
      <c r="T37" s="5"/>
      <c r="V37" s="22"/>
      <c r="W37" s="23"/>
      <c r="X37" s="28"/>
      <c r="Y37" s="28"/>
      <c r="Z37" s="29"/>
      <c r="AA37" s="28"/>
      <c r="AB37" s="28"/>
      <c r="AC37" s="28"/>
      <c r="AD37" s="28"/>
      <c r="AE37" s="22"/>
    </row>
    <row r="38" spans="1:31" ht="14.1" customHeight="1" x14ac:dyDescent="0.2">
      <c r="A38" s="1" t="s">
        <v>39</v>
      </c>
      <c r="B38" s="7">
        <v>359811</v>
      </c>
      <c r="C38" s="7">
        <v>300512</v>
      </c>
      <c r="D38" s="7">
        <v>315041</v>
      </c>
      <c r="E38" s="7">
        <v>70560</v>
      </c>
      <c r="F38" s="7">
        <v>26460</v>
      </c>
      <c r="G38" s="7">
        <v>251188</v>
      </c>
      <c r="H38" s="7">
        <v>18421</v>
      </c>
      <c r="I38" s="7">
        <v>97886</v>
      </c>
      <c r="J38" s="13">
        <v>3780</v>
      </c>
      <c r="K38" s="7">
        <v>31201</v>
      </c>
      <c r="L38" s="13">
        <v>43657</v>
      </c>
      <c r="M38" s="14">
        <f t="shared" si="0"/>
        <v>1518517</v>
      </c>
      <c r="N38" s="13">
        <v>50361</v>
      </c>
      <c r="O38" s="14">
        <f t="shared" si="1"/>
        <v>1568878</v>
      </c>
      <c r="R38" s="5"/>
      <c r="T38" s="5"/>
      <c r="V38" s="22"/>
      <c r="W38" s="23"/>
      <c r="X38" s="28"/>
      <c r="Y38" s="28"/>
      <c r="Z38" s="29"/>
      <c r="AA38" s="28"/>
      <c r="AB38" s="28"/>
      <c r="AC38" s="28"/>
      <c r="AD38" s="28"/>
      <c r="AE38" s="22"/>
    </row>
    <row r="39" spans="1:31" ht="14.1" customHeight="1" x14ac:dyDescent="0.2">
      <c r="A39" s="1" t="s">
        <v>12</v>
      </c>
      <c r="B39" s="6">
        <v>395785</v>
      </c>
      <c r="C39" s="6">
        <v>338489</v>
      </c>
      <c r="D39" s="6">
        <v>230491</v>
      </c>
      <c r="E39" s="6">
        <v>62849</v>
      </c>
      <c r="F39" s="6">
        <v>28233</v>
      </c>
      <c r="G39" s="6">
        <v>243191</v>
      </c>
      <c r="H39" s="6">
        <v>26357</v>
      </c>
      <c r="I39" s="6">
        <v>106627</v>
      </c>
      <c r="J39" s="14">
        <v>35547</v>
      </c>
      <c r="K39" s="6">
        <v>33225</v>
      </c>
      <c r="L39" s="14">
        <v>18610</v>
      </c>
      <c r="M39" s="14">
        <f t="shared" si="0"/>
        <v>1519404</v>
      </c>
      <c r="N39" s="14">
        <v>35216</v>
      </c>
      <c r="O39" s="14">
        <f t="shared" si="1"/>
        <v>1554620</v>
      </c>
      <c r="R39" s="5"/>
      <c r="T39" s="5"/>
      <c r="V39" s="22"/>
      <c r="W39" s="23"/>
      <c r="X39" s="28"/>
      <c r="Y39" s="28"/>
      <c r="Z39" s="28"/>
      <c r="AA39" s="28"/>
      <c r="AB39" s="28"/>
      <c r="AC39" s="24"/>
      <c r="AD39" s="28"/>
      <c r="AE39" s="22"/>
    </row>
    <row r="40" spans="1:31" ht="14.1" customHeight="1" x14ac:dyDescent="0.2">
      <c r="A40" s="1" t="s">
        <v>40</v>
      </c>
      <c r="B40" s="6">
        <v>295835</v>
      </c>
      <c r="C40" s="6">
        <v>381027</v>
      </c>
      <c r="D40" s="6">
        <v>213655</v>
      </c>
      <c r="E40" s="6">
        <v>68384</v>
      </c>
      <c r="F40" s="6">
        <v>60171</v>
      </c>
      <c r="G40" s="6">
        <v>217163</v>
      </c>
      <c r="H40" s="6">
        <f>9693+4347</f>
        <v>14040</v>
      </c>
      <c r="I40" s="6">
        <v>49059</v>
      </c>
      <c r="J40" s="6" t="s">
        <v>13</v>
      </c>
      <c r="K40" s="6">
        <v>33087</v>
      </c>
      <c r="L40" s="14">
        <v>54434</v>
      </c>
      <c r="M40" s="14">
        <f t="shared" si="0"/>
        <v>1386855</v>
      </c>
      <c r="N40" s="6" t="s">
        <v>13</v>
      </c>
      <c r="O40" s="14">
        <f t="shared" si="1"/>
        <v>1386855</v>
      </c>
      <c r="R40" s="5"/>
      <c r="T40" s="5"/>
      <c r="V40" s="22"/>
      <c r="W40" s="23"/>
      <c r="X40" s="28"/>
      <c r="Y40" s="28"/>
      <c r="Z40" s="28"/>
      <c r="AA40" s="28"/>
      <c r="AB40" s="28"/>
      <c r="AC40" s="24"/>
      <c r="AD40" s="28"/>
      <c r="AE40" s="22"/>
    </row>
    <row r="41" spans="1:31" ht="14.1" customHeight="1" x14ac:dyDescent="0.2">
      <c r="A41" s="1" t="s">
        <v>14</v>
      </c>
      <c r="B41" s="6">
        <v>237080</v>
      </c>
      <c r="C41" s="6">
        <v>382750</v>
      </c>
      <c r="D41" s="6">
        <v>226874</v>
      </c>
      <c r="E41" s="6">
        <v>98049</v>
      </c>
      <c r="F41" s="6">
        <v>45563</v>
      </c>
      <c r="G41" s="6">
        <v>316352</v>
      </c>
      <c r="H41" s="6">
        <f>4572+16035</f>
        <v>20607</v>
      </c>
      <c r="I41" s="6">
        <v>128579</v>
      </c>
      <c r="J41" s="6" t="s">
        <v>13</v>
      </c>
      <c r="K41" s="6">
        <v>32718</v>
      </c>
      <c r="L41" s="14">
        <v>50246</v>
      </c>
      <c r="M41" s="14">
        <f t="shared" si="0"/>
        <v>1538818</v>
      </c>
      <c r="N41" s="6" t="s">
        <v>13</v>
      </c>
      <c r="O41" s="14">
        <f t="shared" si="1"/>
        <v>1538818</v>
      </c>
      <c r="R41" s="5"/>
      <c r="S41" s="8"/>
      <c r="T41" s="5"/>
      <c r="V41" s="22"/>
      <c r="W41" s="23"/>
      <c r="X41" s="28"/>
      <c r="Y41" s="28"/>
      <c r="Z41" s="28"/>
      <c r="AA41" s="28"/>
      <c r="AB41" s="28"/>
      <c r="AC41" s="24"/>
      <c r="AD41" s="28"/>
      <c r="AE41" s="22"/>
    </row>
    <row r="42" spans="1:31" ht="14.1" customHeight="1" x14ac:dyDescent="0.2">
      <c r="A42" s="1" t="s">
        <v>41</v>
      </c>
      <c r="B42" s="6">
        <v>271615</v>
      </c>
      <c r="C42" s="6">
        <v>383981</v>
      </c>
      <c r="D42" s="6">
        <v>185042</v>
      </c>
      <c r="E42" s="6">
        <v>107093</v>
      </c>
      <c r="F42" s="6">
        <v>71998</v>
      </c>
      <c r="G42" s="6">
        <v>362555</v>
      </c>
      <c r="H42" s="6">
        <f>10164+8218</f>
        <v>18382</v>
      </c>
      <c r="I42" s="6">
        <v>64081</v>
      </c>
      <c r="J42" s="6" t="s">
        <v>13</v>
      </c>
      <c r="K42" s="6">
        <v>46885</v>
      </c>
      <c r="L42" s="14">
        <v>57873</v>
      </c>
      <c r="M42" s="14">
        <f t="shared" si="0"/>
        <v>1569505</v>
      </c>
      <c r="N42" s="6" t="s">
        <v>13</v>
      </c>
      <c r="O42" s="14">
        <f t="shared" si="1"/>
        <v>1569505</v>
      </c>
      <c r="R42" s="5"/>
      <c r="S42" s="8"/>
      <c r="T42" s="5"/>
      <c r="V42" s="22"/>
      <c r="W42" s="23"/>
      <c r="X42" s="28"/>
      <c r="Y42" s="28"/>
      <c r="Z42" s="24"/>
      <c r="AA42" s="28"/>
      <c r="AB42" s="28"/>
      <c r="AC42" s="24"/>
      <c r="AD42" s="28"/>
      <c r="AE42" s="22"/>
    </row>
    <row r="43" spans="1:31" ht="14.1" customHeight="1" x14ac:dyDescent="0.2">
      <c r="A43" s="1">
        <v>1996</v>
      </c>
      <c r="B43" s="6">
        <v>245947</v>
      </c>
      <c r="C43" s="6">
        <v>376576</v>
      </c>
      <c r="D43" s="6">
        <v>152425</v>
      </c>
      <c r="E43" s="6">
        <v>124580</v>
      </c>
      <c r="F43" s="6">
        <v>69920</v>
      </c>
      <c r="G43" s="6">
        <v>320331</v>
      </c>
      <c r="H43" s="6">
        <v>23867</v>
      </c>
      <c r="I43" s="6">
        <v>65898</v>
      </c>
      <c r="J43" s="6" t="s">
        <v>13</v>
      </c>
      <c r="K43" s="6">
        <v>37685</v>
      </c>
      <c r="L43" s="14">
        <v>21281</v>
      </c>
      <c r="M43" s="14">
        <f t="shared" si="0"/>
        <v>1438510</v>
      </c>
      <c r="N43" s="6" t="s">
        <v>13</v>
      </c>
      <c r="O43" s="14">
        <f t="shared" si="1"/>
        <v>1438510</v>
      </c>
      <c r="R43" s="4"/>
      <c r="S43" s="8"/>
      <c r="T43" s="5"/>
      <c r="V43" s="22"/>
      <c r="W43" s="23"/>
      <c r="X43" s="28"/>
      <c r="Y43" s="28"/>
      <c r="Z43" s="30"/>
      <c r="AA43" s="28"/>
      <c r="AB43" s="28"/>
      <c r="AC43" s="30"/>
      <c r="AD43" s="28"/>
      <c r="AE43" s="22"/>
    </row>
    <row r="44" spans="1:31" ht="14.1" customHeight="1" x14ac:dyDescent="0.2">
      <c r="A44" s="1">
        <v>1997</v>
      </c>
      <c r="B44" s="6">
        <v>270619</v>
      </c>
      <c r="C44" s="6">
        <v>338131</v>
      </c>
      <c r="D44" s="6">
        <v>227730</v>
      </c>
      <c r="E44" s="6">
        <v>124128</v>
      </c>
      <c r="F44" s="6">
        <v>50323</v>
      </c>
      <c r="G44" s="6">
        <v>386726</v>
      </c>
      <c r="H44" s="6">
        <v>7596</v>
      </c>
      <c r="I44" s="6">
        <v>89348</v>
      </c>
      <c r="J44" s="9" t="s">
        <v>13</v>
      </c>
      <c r="K44" s="6">
        <v>52895</v>
      </c>
      <c r="L44" s="14">
        <v>7756</v>
      </c>
      <c r="M44" s="14">
        <f t="shared" si="0"/>
        <v>1555252</v>
      </c>
      <c r="N44" s="6" t="s">
        <v>13</v>
      </c>
      <c r="O44" s="14">
        <f t="shared" si="1"/>
        <v>1555252</v>
      </c>
      <c r="R44" s="4"/>
      <c r="S44" s="8"/>
      <c r="T44" s="5"/>
      <c r="V44" s="22"/>
      <c r="W44" s="23"/>
      <c r="X44" s="28"/>
      <c r="Y44" s="28"/>
      <c r="Z44" s="30"/>
      <c r="AA44" s="28"/>
      <c r="AB44" s="28"/>
      <c r="AC44" s="30"/>
      <c r="AD44" s="28"/>
      <c r="AE44" s="22"/>
    </row>
    <row r="45" spans="1:31" ht="14.1" customHeight="1" x14ac:dyDescent="0.2">
      <c r="A45" s="1">
        <v>1998</v>
      </c>
      <c r="B45" s="6">
        <v>322721</v>
      </c>
      <c r="C45" s="6">
        <v>399798</v>
      </c>
      <c r="D45" s="6">
        <v>211593</v>
      </c>
      <c r="E45" s="6">
        <v>96227</v>
      </c>
      <c r="F45" s="6">
        <v>43465</v>
      </c>
      <c r="G45" s="6">
        <v>338059</v>
      </c>
      <c r="H45" s="9">
        <v>33588</v>
      </c>
      <c r="I45" s="6">
        <v>109366</v>
      </c>
      <c r="J45" s="9" t="s">
        <v>13</v>
      </c>
      <c r="K45" s="6">
        <v>53265</v>
      </c>
      <c r="L45" s="14">
        <v>16770</v>
      </c>
      <c r="M45" s="14">
        <f t="shared" si="0"/>
        <v>1624852</v>
      </c>
      <c r="N45" s="6" t="s">
        <v>13</v>
      </c>
      <c r="O45" s="14">
        <f t="shared" si="1"/>
        <v>1624852</v>
      </c>
      <c r="R45" s="4"/>
      <c r="S45" s="8"/>
      <c r="T45" s="5"/>
      <c r="V45" s="22"/>
      <c r="W45" s="23"/>
      <c r="X45" s="28"/>
      <c r="Y45" s="28"/>
      <c r="Z45" s="30"/>
      <c r="AA45" s="28"/>
      <c r="AB45" s="28"/>
      <c r="AC45" s="30"/>
      <c r="AD45" s="28"/>
      <c r="AE45" s="22"/>
    </row>
    <row r="46" spans="1:31" ht="14.1" customHeight="1" x14ac:dyDescent="0.2">
      <c r="A46" s="1">
        <v>1999</v>
      </c>
      <c r="B46" s="4">
        <v>263978</v>
      </c>
      <c r="C46" s="4">
        <v>356738</v>
      </c>
      <c r="D46" s="4">
        <v>207218</v>
      </c>
      <c r="E46" s="4">
        <v>140693</v>
      </c>
      <c r="F46" s="4">
        <v>61196</v>
      </c>
      <c r="G46" s="4">
        <v>388968</v>
      </c>
      <c r="H46" s="9">
        <v>19650</v>
      </c>
      <c r="I46" s="4">
        <v>99785</v>
      </c>
      <c r="J46" s="9" t="s">
        <v>13</v>
      </c>
      <c r="K46" s="4">
        <v>53875</v>
      </c>
      <c r="L46" s="10">
        <v>17485</v>
      </c>
      <c r="M46" s="14">
        <f t="shared" si="0"/>
        <v>1609586</v>
      </c>
      <c r="N46" s="6" t="s">
        <v>13</v>
      </c>
      <c r="O46" s="14">
        <f t="shared" si="1"/>
        <v>1609586</v>
      </c>
      <c r="R46" s="4"/>
      <c r="S46" s="8"/>
      <c r="T46" s="5"/>
      <c r="V46" s="22"/>
      <c r="W46" s="23"/>
      <c r="X46" s="28"/>
      <c r="Y46" s="28"/>
      <c r="Z46" s="30"/>
      <c r="AA46" s="28"/>
      <c r="AB46" s="28"/>
      <c r="AC46" s="30"/>
      <c r="AD46" s="28"/>
      <c r="AE46" s="22"/>
    </row>
    <row r="47" spans="1:31" ht="3.95" customHeight="1" x14ac:dyDescent="0.2">
      <c r="B47" s="4"/>
      <c r="C47" s="4"/>
      <c r="D47" s="4"/>
      <c r="E47" s="4"/>
      <c r="F47" s="4"/>
      <c r="G47" s="4"/>
      <c r="H47" s="9"/>
      <c r="I47" s="4"/>
      <c r="J47" s="9"/>
      <c r="K47" s="4"/>
      <c r="L47" s="10"/>
      <c r="M47" s="14"/>
      <c r="N47" s="6"/>
      <c r="O47" s="14"/>
      <c r="R47" s="4"/>
      <c r="S47" s="8"/>
      <c r="T47" s="5"/>
      <c r="V47" s="22"/>
      <c r="W47" s="23"/>
      <c r="X47" s="28"/>
      <c r="Y47" s="28"/>
      <c r="Z47" s="30"/>
      <c r="AA47" s="28"/>
      <c r="AB47" s="28"/>
      <c r="AC47" s="30"/>
      <c r="AD47" s="28"/>
      <c r="AE47" s="22"/>
    </row>
    <row r="48" spans="1:31" ht="14.1" customHeight="1" x14ac:dyDescent="0.2">
      <c r="A48" s="1">
        <v>2000</v>
      </c>
      <c r="B48" s="4">
        <v>361384</v>
      </c>
      <c r="C48" s="4">
        <v>390054</v>
      </c>
      <c r="D48" s="4">
        <v>150369</v>
      </c>
      <c r="E48" s="4">
        <v>143056</v>
      </c>
      <c r="F48" s="4">
        <v>68587</v>
      </c>
      <c r="G48" s="4">
        <v>418338</v>
      </c>
      <c r="H48" s="9">
        <v>39879</v>
      </c>
      <c r="I48" s="4">
        <v>110203</v>
      </c>
      <c r="J48" s="9" t="s">
        <v>13</v>
      </c>
      <c r="K48" s="4">
        <v>62603</v>
      </c>
      <c r="L48" s="10">
        <v>13936</v>
      </c>
      <c r="M48" s="14">
        <f t="shared" si="0"/>
        <v>1758409</v>
      </c>
      <c r="N48" s="6" t="s">
        <v>13</v>
      </c>
      <c r="O48" s="14">
        <f t="shared" si="1"/>
        <v>1758409</v>
      </c>
      <c r="R48" s="4"/>
      <c r="S48" s="8"/>
      <c r="T48" s="5"/>
      <c r="V48" s="22"/>
      <c r="W48" s="23"/>
      <c r="X48" s="28"/>
      <c r="Y48" s="28"/>
      <c r="Z48" s="30"/>
      <c r="AA48" s="28"/>
      <c r="AB48" s="28"/>
      <c r="AC48" s="24"/>
      <c r="AD48" s="28"/>
      <c r="AE48" s="22"/>
    </row>
    <row r="49" spans="1:31" ht="14.1" customHeight="1" x14ac:dyDescent="0.2">
      <c r="A49" s="1">
        <v>2001</v>
      </c>
      <c r="B49" s="4">
        <v>712989</v>
      </c>
      <c r="C49" s="4">
        <v>348458</v>
      </c>
      <c r="D49" s="4">
        <v>163251</v>
      </c>
      <c r="E49" s="4">
        <v>181437</v>
      </c>
      <c r="F49" s="4">
        <v>61951</v>
      </c>
      <c r="G49" s="4">
        <v>442663</v>
      </c>
      <c r="H49" s="9">
        <v>19906</v>
      </c>
      <c r="I49" s="4">
        <v>110174</v>
      </c>
      <c r="J49" s="9" t="s">
        <v>13</v>
      </c>
      <c r="K49" s="4">
        <v>71709</v>
      </c>
      <c r="L49" s="10">
        <v>15599</v>
      </c>
      <c r="M49" s="14">
        <f t="shared" si="0"/>
        <v>2128137</v>
      </c>
      <c r="N49" s="6" t="s">
        <v>13</v>
      </c>
      <c r="O49" s="14">
        <f t="shared" si="1"/>
        <v>2128137</v>
      </c>
      <c r="V49" s="22"/>
      <c r="W49" s="23"/>
      <c r="X49" s="28"/>
      <c r="Y49" s="28"/>
      <c r="Z49" s="30"/>
      <c r="AA49" s="28"/>
      <c r="AB49" s="28"/>
      <c r="AC49" s="24"/>
      <c r="AD49" s="28"/>
      <c r="AE49" s="22"/>
    </row>
    <row r="50" spans="1:31" ht="14.1" customHeight="1" x14ac:dyDescent="0.2">
      <c r="A50" s="1">
        <v>2002</v>
      </c>
      <c r="B50" s="4">
        <v>786919</v>
      </c>
      <c r="C50" s="4">
        <v>264245</v>
      </c>
      <c r="D50" s="4">
        <v>155696</v>
      </c>
      <c r="E50" s="4">
        <v>261701</v>
      </c>
      <c r="F50" s="4">
        <v>69541</v>
      </c>
      <c r="G50" s="4">
        <v>393588</v>
      </c>
      <c r="H50" s="9">
        <v>29850</v>
      </c>
      <c r="I50" s="4">
        <v>102757</v>
      </c>
      <c r="J50" s="9" t="s">
        <v>13</v>
      </c>
      <c r="K50" s="4">
        <v>44301</v>
      </c>
      <c r="L50" s="10">
        <v>8988</v>
      </c>
      <c r="M50" s="14">
        <f t="shared" si="0"/>
        <v>2117586</v>
      </c>
      <c r="N50" s="6" t="s">
        <v>13</v>
      </c>
      <c r="O50" s="14">
        <f t="shared" si="1"/>
        <v>2117586</v>
      </c>
      <c r="R50" s="11"/>
      <c r="S50" s="11"/>
      <c r="T50" s="5"/>
      <c r="V50" s="22"/>
      <c r="W50" s="23"/>
      <c r="X50" s="28"/>
      <c r="Y50" s="28"/>
      <c r="Z50" s="30"/>
      <c r="AA50" s="28"/>
      <c r="AB50" s="28"/>
      <c r="AC50" s="24"/>
      <c r="AD50" s="28"/>
      <c r="AE50" s="22"/>
    </row>
    <row r="51" spans="1:31" ht="14.1" customHeight="1" x14ac:dyDescent="0.2">
      <c r="A51" s="1">
        <v>2003</v>
      </c>
      <c r="B51" s="4">
        <v>875679</v>
      </c>
      <c r="C51" s="4">
        <v>229704</v>
      </c>
      <c r="D51" s="4">
        <v>149814</v>
      </c>
      <c r="E51" s="4">
        <v>308738</v>
      </c>
      <c r="F51" s="4">
        <v>49127</v>
      </c>
      <c r="G51" s="4">
        <v>422388</v>
      </c>
      <c r="H51" s="4">
        <v>13803</v>
      </c>
      <c r="I51" s="4">
        <v>121742</v>
      </c>
      <c r="J51" s="9" t="s">
        <v>13</v>
      </c>
      <c r="K51" s="4">
        <v>39345</v>
      </c>
      <c r="L51" s="10">
        <v>17496</v>
      </c>
      <c r="M51" s="14">
        <f t="shared" si="0"/>
        <v>2227836</v>
      </c>
      <c r="N51" s="6" t="s">
        <v>13</v>
      </c>
      <c r="O51" s="14">
        <f t="shared" si="1"/>
        <v>2227836</v>
      </c>
      <c r="V51" s="22"/>
      <c r="W51" s="23"/>
      <c r="X51" s="24"/>
      <c r="Y51" s="24"/>
      <c r="Z51" s="24"/>
      <c r="AA51" s="24"/>
      <c r="AB51" s="24"/>
      <c r="AC51" s="24"/>
      <c r="AD51" s="24"/>
      <c r="AE51" s="22"/>
    </row>
    <row r="52" spans="1:31" ht="14.1" customHeight="1" x14ac:dyDescent="0.2">
      <c r="A52" s="19" t="s">
        <v>56</v>
      </c>
      <c r="B52" s="4">
        <v>905533</v>
      </c>
      <c r="C52" s="4">
        <v>230932</v>
      </c>
      <c r="D52" s="4">
        <v>185395</v>
      </c>
      <c r="E52" s="4">
        <v>350555</v>
      </c>
      <c r="F52" s="4">
        <v>67180</v>
      </c>
      <c r="G52" s="4">
        <v>422708</v>
      </c>
      <c r="H52" s="4">
        <v>15511</v>
      </c>
      <c r="I52" s="4">
        <v>117244</v>
      </c>
      <c r="J52" s="9" t="s">
        <v>13</v>
      </c>
      <c r="K52" s="4">
        <v>38850</v>
      </c>
      <c r="L52" s="10">
        <v>34426</v>
      </c>
      <c r="M52" s="14">
        <f t="shared" si="0"/>
        <v>2368334</v>
      </c>
      <c r="N52" s="6" t="s">
        <v>13</v>
      </c>
      <c r="O52" s="14">
        <f t="shared" si="1"/>
        <v>2368334</v>
      </c>
    </row>
    <row r="53" spans="1:31" ht="12.95" customHeight="1" x14ac:dyDescent="0.2">
      <c r="A53" s="1">
        <v>2005</v>
      </c>
      <c r="B53" s="4">
        <v>914579</v>
      </c>
      <c r="C53" s="4">
        <v>125125</v>
      </c>
      <c r="D53" s="4">
        <v>171419</v>
      </c>
      <c r="E53" s="4">
        <v>271310</v>
      </c>
      <c r="F53" s="4">
        <v>67308</v>
      </c>
      <c r="G53" s="4">
        <v>454032</v>
      </c>
      <c r="H53" s="4">
        <v>53307</v>
      </c>
      <c r="I53" s="4">
        <v>111218</v>
      </c>
      <c r="J53" s="9" t="s">
        <v>13</v>
      </c>
      <c r="K53" s="4">
        <v>44165</v>
      </c>
      <c r="L53" s="10">
        <v>15807</v>
      </c>
      <c r="M53" s="14">
        <f t="shared" si="0"/>
        <v>2228270</v>
      </c>
      <c r="N53" s="6" t="s">
        <v>13</v>
      </c>
      <c r="O53" s="10">
        <f>SUM(M53:N53)</f>
        <v>2228270</v>
      </c>
    </row>
    <row r="54" spans="1:31" x14ac:dyDescent="0.2">
      <c r="A54" s="1">
        <v>2006</v>
      </c>
      <c r="B54" s="4">
        <v>841691</v>
      </c>
      <c r="C54" s="4">
        <v>113625</v>
      </c>
      <c r="D54" s="10">
        <v>149434</v>
      </c>
      <c r="E54" s="10">
        <v>319508</v>
      </c>
      <c r="F54" s="10">
        <v>38928</v>
      </c>
      <c r="G54" s="10">
        <v>456167</v>
      </c>
      <c r="H54" s="10">
        <v>39195</v>
      </c>
      <c r="I54" s="10">
        <v>125990</v>
      </c>
      <c r="J54" s="9" t="s">
        <v>13</v>
      </c>
      <c r="K54" s="10">
        <v>9431</v>
      </c>
      <c r="L54" s="10">
        <v>21281</v>
      </c>
      <c r="M54" s="10">
        <f t="shared" ref="M54:M57" si="2">SUM(B54:L54)</f>
        <v>2115250</v>
      </c>
      <c r="N54" s="6" t="s">
        <v>13</v>
      </c>
      <c r="O54" s="10">
        <f>SUM(M54:N54)</f>
        <v>2115250</v>
      </c>
      <c r="X54" s="6"/>
      <c r="Y54" s="6"/>
      <c r="Z54" s="7"/>
      <c r="AA54" s="6"/>
      <c r="AB54" s="6"/>
    </row>
    <row r="55" spans="1:31" x14ac:dyDescent="0.2">
      <c r="A55" s="1">
        <v>2007</v>
      </c>
      <c r="B55" s="4">
        <v>781364</v>
      </c>
      <c r="C55" s="4">
        <v>97946</v>
      </c>
      <c r="D55" s="10">
        <v>194249</v>
      </c>
      <c r="E55" s="10">
        <v>253667</v>
      </c>
      <c r="F55" s="10">
        <v>31286</v>
      </c>
      <c r="G55" s="10">
        <v>504903</v>
      </c>
      <c r="H55" s="10">
        <v>51574</v>
      </c>
      <c r="I55" s="10">
        <v>113204</v>
      </c>
      <c r="J55" s="9" t="s">
        <v>13</v>
      </c>
      <c r="K55" s="10">
        <v>1949</v>
      </c>
      <c r="L55" s="10">
        <v>23915</v>
      </c>
      <c r="M55" s="10">
        <f t="shared" si="2"/>
        <v>2054057</v>
      </c>
      <c r="N55" s="6" t="s">
        <v>13</v>
      </c>
      <c r="O55" s="10">
        <f>SUM(M55:N55)</f>
        <v>2054057</v>
      </c>
      <c r="P55" s="10"/>
      <c r="X55" s="6"/>
      <c r="Y55" s="6"/>
      <c r="Z55" s="7"/>
      <c r="AA55" s="6"/>
      <c r="AB55" s="6"/>
    </row>
    <row r="56" spans="1:31" x14ac:dyDescent="0.2">
      <c r="A56" s="1">
        <v>2008</v>
      </c>
      <c r="B56" s="4">
        <v>831137</v>
      </c>
      <c r="C56" s="4">
        <v>42082</v>
      </c>
      <c r="D56" s="4">
        <v>216419</v>
      </c>
      <c r="E56" s="4">
        <v>231600</v>
      </c>
      <c r="F56" s="4">
        <v>2285</v>
      </c>
      <c r="G56" s="4">
        <v>488921</v>
      </c>
      <c r="H56" s="9">
        <v>83549</v>
      </c>
      <c r="I56" s="4">
        <v>136806</v>
      </c>
      <c r="J56" s="9" t="s">
        <v>13</v>
      </c>
      <c r="K56" s="4">
        <v>3193</v>
      </c>
      <c r="L56" s="4">
        <v>79746</v>
      </c>
      <c r="M56" s="10">
        <f t="shared" si="2"/>
        <v>2115738</v>
      </c>
      <c r="N56" s="6" t="s">
        <v>13</v>
      </c>
      <c r="O56" s="10">
        <f>SUM(M56:N56)</f>
        <v>2115738</v>
      </c>
      <c r="X56" s="6"/>
      <c r="Y56" s="6"/>
      <c r="Z56" s="7"/>
      <c r="AA56" s="6"/>
      <c r="AB56" s="6"/>
    </row>
    <row r="57" spans="1:31" x14ac:dyDescent="0.2">
      <c r="A57" s="1">
        <v>2009</v>
      </c>
      <c r="B57" s="4">
        <v>272472</v>
      </c>
      <c r="C57" s="4">
        <v>33791</v>
      </c>
      <c r="D57" s="4">
        <v>166067</v>
      </c>
      <c r="E57" s="4">
        <v>74730</v>
      </c>
      <c r="F57" s="9" t="s">
        <v>13</v>
      </c>
      <c r="G57" s="4">
        <v>406812</v>
      </c>
      <c r="H57" s="9">
        <v>39650</v>
      </c>
      <c r="I57" s="4">
        <v>58731</v>
      </c>
      <c r="J57" s="9" t="s">
        <v>13</v>
      </c>
      <c r="K57" s="4">
        <v>1001</v>
      </c>
      <c r="L57" s="4">
        <v>30038</v>
      </c>
      <c r="M57" s="10">
        <f t="shared" si="2"/>
        <v>1083292</v>
      </c>
      <c r="N57" s="6" t="s">
        <v>13</v>
      </c>
      <c r="O57" s="10">
        <f>SUM(M57:N57)</f>
        <v>1083292</v>
      </c>
      <c r="P57" s="10"/>
      <c r="X57" s="6"/>
      <c r="Y57" s="6"/>
      <c r="Z57" s="7"/>
      <c r="AA57" s="6"/>
      <c r="AB57" s="6"/>
    </row>
    <row r="58" spans="1:31" ht="3.95" customHeight="1" x14ac:dyDescent="0.2">
      <c r="X58" s="6"/>
      <c r="Y58" s="6"/>
      <c r="Z58" s="7"/>
      <c r="AA58" s="6"/>
      <c r="AB58" s="6"/>
    </row>
    <row r="59" spans="1:31" x14ac:dyDescent="0.2">
      <c r="A59" s="1">
        <v>2010</v>
      </c>
      <c r="B59" s="4">
        <v>676993</v>
      </c>
      <c r="C59" s="4">
        <v>43160</v>
      </c>
      <c r="D59" s="10">
        <v>157315</v>
      </c>
      <c r="E59" s="10">
        <v>124170</v>
      </c>
      <c r="F59" s="9" t="s">
        <v>13</v>
      </c>
      <c r="G59" s="10">
        <v>465723</v>
      </c>
      <c r="H59" s="9">
        <v>95342</v>
      </c>
      <c r="I59" s="10">
        <v>66406</v>
      </c>
      <c r="J59" s="9" t="s">
        <v>13</v>
      </c>
      <c r="K59" s="9" t="s">
        <v>13</v>
      </c>
      <c r="L59" s="10">
        <v>30847</v>
      </c>
      <c r="M59" s="10">
        <f t="shared" ref="M59:M63" si="3">SUM(B59:L59)</f>
        <v>1659956</v>
      </c>
      <c r="O59" s="14">
        <f t="shared" ref="O59:O63" si="4">SUM(M59,N59)</f>
        <v>1659956</v>
      </c>
      <c r="X59" s="6"/>
      <c r="Y59" s="6"/>
      <c r="Z59" s="7"/>
      <c r="AA59" s="6"/>
      <c r="AB59" s="6"/>
    </row>
    <row r="60" spans="1:31" x14ac:dyDescent="0.2">
      <c r="A60" s="1">
        <v>2011</v>
      </c>
      <c r="B60" s="4">
        <v>736421</v>
      </c>
      <c r="C60" s="4">
        <v>43624</v>
      </c>
      <c r="D60" s="4">
        <v>149137</v>
      </c>
      <c r="E60" s="4">
        <v>116981</v>
      </c>
      <c r="F60" s="9" t="s">
        <v>13</v>
      </c>
      <c r="G60" s="4">
        <v>473712</v>
      </c>
      <c r="H60" s="4">
        <v>120878</v>
      </c>
      <c r="I60" s="4">
        <v>87394</v>
      </c>
      <c r="J60" s="9" t="s">
        <v>13</v>
      </c>
      <c r="K60" s="9" t="s">
        <v>13</v>
      </c>
      <c r="L60" s="4">
        <v>35244</v>
      </c>
      <c r="M60" s="10">
        <f t="shared" si="3"/>
        <v>1763391</v>
      </c>
      <c r="N60" s="9" t="s">
        <v>13</v>
      </c>
      <c r="O60" s="14">
        <f t="shared" si="4"/>
        <v>1763391</v>
      </c>
      <c r="X60" s="6"/>
      <c r="Y60" s="6"/>
      <c r="Z60" s="7"/>
      <c r="AA60" s="6"/>
      <c r="AB60" s="6"/>
    </row>
    <row r="61" spans="1:31" x14ac:dyDescent="0.2">
      <c r="A61" s="1">
        <v>2012</v>
      </c>
      <c r="B61" s="4">
        <v>806465</v>
      </c>
      <c r="C61" s="4">
        <v>48447</v>
      </c>
      <c r="D61" s="10">
        <v>143118</v>
      </c>
      <c r="E61" s="10">
        <v>105408</v>
      </c>
      <c r="F61" s="9" t="s">
        <v>13</v>
      </c>
      <c r="G61" s="10">
        <v>347569</v>
      </c>
      <c r="H61" s="10">
        <v>133003</v>
      </c>
      <c r="I61" s="10">
        <v>101107</v>
      </c>
      <c r="J61" s="9" t="s">
        <v>13</v>
      </c>
      <c r="K61" s="10">
        <v>221</v>
      </c>
      <c r="L61" s="10">
        <v>32945</v>
      </c>
      <c r="M61" s="10">
        <f t="shared" si="3"/>
        <v>1718283</v>
      </c>
      <c r="N61" s="9" t="s">
        <v>13</v>
      </c>
      <c r="O61" s="14">
        <f t="shared" si="4"/>
        <v>1718283</v>
      </c>
      <c r="X61" s="6"/>
      <c r="Y61" s="6"/>
      <c r="Z61" s="7"/>
      <c r="AA61" s="6"/>
      <c r="AB61" s="6"/>
    </row>
    <row r="62" spans="1:31" x14ac:dyDescent="0.2">
      <c r="A62" s="1">
        <v>2013</v>
      </c>
      <c r="B62" s="4">
        <v>856480</v>
      </c>
      <c r="C62" s="4">
        <v>65270</v>
      </c>
      <c r="D62" s="4">
        <v>132473</v>
      </c>
      <c r="E62" s="4">
        <v>90018</v>
      </c>
      <c r="F62" s="9" t="s">
        <v>13</v>
      </c>
      <c r="G62" s="4">
        <v>368314</v>
      </c>
      <c r="H62" s="4">
        <v>134049</v>
      </c>
      <c r="I62" s="4">
        <v>81972</v>
      </c>
      <c r="J62" s="9" t="s">
        <v>13</v>
      </c>
      <c r="K62" s="4">
        <v>3482</v>
      </c>
      <c r="L62" s="4">
        <v>31566</v>
      </c>
      <c r="M62" s="4">
        <f t="shared" si="3"/>
        <v>1763624</v>
      </c>
      <c r="N62" s="9" t="s">
        <v>13</v>
      </c>
      <c r="O62" s="14">
        <f t="shared" si="4"/>
        <v>1763624</v>
      </c>
      <c r="X62" s="6"/>
      <c r="Y62" s="6"/>
      <c r="Z62" s="7"/>
      <c r="AA62" s="6"/>
      <c r="AB62" s="6"/>
    </row>
    <row r="63" spans="1:31" x14ac:dyDescent="0.2">
      <c r="A63" s="1">
        <v>2014</v>
      </c>
      <c r="B63" s="4">
        <v>726826</v>
      </c>
      <c r="C63" s="4">
        <v>53204</v>
      </c>
      <c r="D63" s="4">
        <v>130066</v>
      </c>
      <c r="E63" s="4">
        <v>79796</v>
      </c>
      <c r="F63" s="9" t="s">
        <v>13</v>
      </c>
      <c r="G63" s="4">
        <v>372827</v>
      </c>
      <c r="H63" s="4">
        <v>151027</v>
      </c>
      <c r="I63" s="4">
        <v>39268</v>
      </c>
      <c r="J63" s="9" t="s">
        <v>13</v>
      </c>
      <c r="K63" s="4">
        <v>16125</v>
      </c>
      <c r="L63" s="4">
        <v>25913</v>
      </c>
      <c r="M63" s="4">
        <f t="shared" si="3"/>
        <v>1595052</v>
      </c>
      <c r="N63" s="9" t="s">
        <v>13</v>
      </c>
      <c r="O63" s="14">
        <f t="shared" si="4"/>
        <v>1595052</v>
      </c>
      <c r="X63" s="6"/>
      <c r="Y63" s="6"/>
      <c r="Z63" s="7"/>
      <c r="AA63" s="6"/>
      <c r="AB63" s="6"/>
    </row>
    <row r="64" spans="1:31" x14ac:dyDescent="0.2">
      <c r="A64" s="1">
        <v>2015</v>
      </c>
      <c r="B64" s="4">
        <v>442672</v>
      </c>
      <c r="C64" s="4">
        <v>43859</v>
      </c>
      <c r="D64" s="4">
        <v>100902</v>
      </c>
      <c r="E64" s="4">
        <v>86466</v>
      </c>
      <c r="F64" s="9" t="s">
        <v>13</v>
      </c>
      <c r="G64" s="4">
        <v>396950</v>
      </c>
      <c r="H64" s="4">
        <v>168623</v>
      </c>
      <c r="I64" s="4">
        <v>22039</v>
      </c>
      <c r="J64" s="9" t="s">
        <v>13</v>
      </c>
      <c r="K64" s="4">
        <v>25179</v>
      </c>
      <c r="L64" s="4">
        <v>30457</v>
      </c>
      <c r="M64" s="4">
        <f>SUM(B64:L64)</f>
        <v>1317147</v>
      </c>
      <c r="N64" s="9" t="s">
        <v>13</v>
      </c>
      <c r="O64" s="14">
        <f>SUM(M64,N64)</f>
        <v>1317147</v>
      </c>
      <c r="X64" s="6"/>
      <c r="Y64" s="6"/>
      <c r="Z64" s="7"/>
      <c r="AA64" s="6"/>
      <c r="AB64" s="6"/>
    </row>
    <row r="65" spans="1:15" x14ac:dyDescent="0.2">
      <c r="A65" s="1">
        <v>2016</v>
      </c>
      <c r="B65" s="4">
        <v>363739</v>
      </c>
      <c r="C65" s="4">
        <v>43009</v>
      </c>
      <c r="D65" s="4">
        <v>125187</v>
      </c>
      <c r="E65" s="4">
        <v>68720</v>
      </c>
      <c r="F65" s="9">
        <v>154</v>
      </c>
      <c r="G65" s="4">
        <v>313636</v>
      </c>
      <c r="H65" s="4">
        <v>163517</v>
      </c>
      <c r="I65" s="4">
        <v>56373</v>
      </c>
      <c r="J65" s="9" t="s">
        <v>13</v>
      </c>
      <c r="K65" s="4">
        <v>33883</v>
      </c>
      <c r="L65" s="4">
        <v>28958</v>
      </c>
      <c r="M65" s="4">
        <f>SUM(B65:L65)</f>
        <v>1197176</v>
      </c>
      <c r="N65" s="9" t="s">
        <v>13</v>
      </c>
      <c r="O65" s="14">
        <f>SUM(M65,N65)</f>
        <v>1197176</v>
      </c>
    </row>
    <row r="66" spans="1:15" x14ac:dyDescent="0.2">
      <c r="A66" s="1">
        <v>2017</v>
      </c>
      <c r="B66" s="4">
        <v>400478</v>
      </c>
      <c r="C66" s="4">
        <v>49338</v>
      </c>
      <c r="D66" s="4">
        <v>124467</v>
      </c>
      <c r="E66" s="4">
        <v>62248</v>
      </c>
      <c r="F66" s="9">
        <v>105</v>
      </c>
      <c r="G66" s="4">
        <v>399540</v>
      </c>
      <c r="H66" s="4">
        <v>142207</v>
      </c>
      <c r="I66" s="4">
        <v>37802</v>
      </c>
      <c r="J66" s="9" t="s">
        <v>13</v>
      </c>
      <c r="K66" s="4">
        <v>27956</v>
      </c>
      <c r="L66" s="4">
        <v>27891</v>
      </c>
      <c r="M66" s="4">
        <f>SUM(B66:L66)</f>
        <v>1272032</v>
      </c>
      <c r="N66" s="9" t="s">
        <v>13</v>
      </c>
      <c r="O66" s="14">
        <f>SUM(M66,N66)</f>
        <v>1272032</v>
      </c>
    </row>
    <row r="67" spans="1:15" x14ac:dyDescent="0.2">
      <c r="J67" s="4"/>
      <c r="K67" s="9"/>
      <c r="L67" s="4"/>
      <c r="M67" s="10"/>
      <c r="N67" s="14"/>
    </row>
    <row r="68" spans="1:15" x14ac:dyDescent="0.2">
      <c r="J68" s="4"/>
      <c r="K68" s="9"/>
      <c r="L68" s="4"/>
      <c r="M68" s="10"/>
      <c r="N68" s="14"/>
    </row>
    <row r="69" spans="1:15" x14ac:dyDescent="0.2">
      <c r="J69" s="10"/>
      <c r="K69" s="9"/>
      <c r="L69" s="10"/>
      <c r="M69" s="10"/>
      <c r="N69" s="10"/>
    </row>
    <row r="70" spans="1:15" x14ac:dyDescent="0.2">
      <c r="J70" s="10"/>
      <c r="K70" s="9"/>
      <c r="L70" s="10"/>
      <c r="M70" s="10"/>
      <c r="N70" s="10"/>
    </row>
    <row r="74" spans="1:15" ht="13.5" x14ac:dyDescent="0.25">
      <c r="B74" s="12"/>
      <c r="C74" s="12"/>
      <c r="D74" s="12"/>
      <c r="E74" s="12"/>
      <c r="F74" s="12"/>
      <c r="G74" s="12"/>
      <c r="H74" s="12"/>
      <c r="I74" s="12"/>
    </row>
    <row r="75" spans="1:15" x14ac:dyDescent="0.2">
      <c r="C75" s="4"/>
      <c r="D75" s="4"/>
      <c r="E75" s="4"/>
      <c r="F75" s="4"/>
      <c r="G75" s="4"/>
      <c r="H75" s="4"/>
      <c r="I75" s="4"/>
    </row>
    <row r="76" spans="1:15" x14ac:dyDescent="0.2">
      <c r="C76" s="4"/>
      <c r="D76" s="4"/>
      <c r="E76" s="4"/>
      <c r="F76" s="4"/>
      <c r="G76" s="4"/>
      <c r="H76" s="4"/>
      <c r="I76" s="4"/>
    </row>
    <row r="77" spans="1:15" x14ac:dyDescent="0.2">
      <c r="C77" s="4"/>
      <c r="D77" s="4"/>
      <c r="E77" s="4"/>
      <c r="F77" s="4"/>
      <c r="G77" s="4"/>
      <c r="H77" s="4"/>
      <c r="I77" s="4"/>
    </row>
    <row r="78" spans="1:15" x14ac:dyDescent="0.2">
      <c r="C78" s="4"/>
      <c r="D78" s="4"/>
      <c r="E78" s="4"/>
      <c r="F78" s="4"/>
      <c r="G78" s="4"/>
      <c r="H78" s="4"/>
      <c r="I78" s="4"/>
    </row>
    <row r="79" spans="1:15" x14ac:dyDescent="0.2">
      <c r="B79" s="19"/>
      <c r="C79" s="4"/>
      <c r="D79" s="4"/>
      <c r="E79" s="4"/>
      <c r="F79" s="4"/>
      <c r="G79" s="4"/>
      <c r="H79" s="4"/>
      <c r="I79" s="4"/>
    </row>
    <row r="80" spans="1:15" x14ac:dyDescent="0.2">
      <c r="C80" s="4"/>
      <c r="D80" s="4"/>
      <c r="E80" s="4"/>
      <c r="F80" s="4"/>
      <c r="G80" s="4"/>
      <c r="H80" s="4"/>
      <c r="I80" s="4"/>
    </row>
    <row r="81" spans="2:9" x14ac:dyDescent="0.2">
      <c r="C81" s="4"/>
      <c r="D81" s="4"/>
      <c r="E81" s="10"/>
      <c r="F81" s="10"/>
      <c r="G81" s="10"/>
      <c r="H81" s="10"/>
      <c r="I81" s="10"/>
    </row>
    <row r="82" spans="2:9" x14ac:dyDescent="0.2">
      <c r="C82" s="4"/>
      <c r="D82" s="4"/>
      <c r="E82" s="10"/>
      <c r="F82" s="10"/>
      <c r="G82" s="10"/>
      <c r="H82" s="10"/>
      <c r="I82" s="10"/>
    </row>
    <row r="83" spans="2:9" x14ac:dyDescent="0.2">
      <c r="B83" s="34"/>
      <c r="C83" s="4"/>
      <c r="D83" s="4"/>
      <c r="E83" s="4"/>
      <c r="F83" s="4"/>
      <c r="G83" s="4"/>
      <c r="H83" s="4"/>
      <c r="I83" s="4"/>
    </row>
  </sheetData>
  <mergeCells count="2">
    <mergeCell ref="X4:AB4"/>
    <mergeCell ref="X2:AB2"/>
  </mergeCells>
  <phoneticPr fontId="1" type="noConversion"/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taulu1</vt:lpstr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MKL</dc:creator>
  <cp:lastModifiedBy>Lasaroff Vesa</cp:lastModifiedBy>
  <cp:lastPrinted>2013-01-18T08:08:00Z</cp:lastPrinted>
  <dcterms:created xsi:type="dcterms:W3CDTF">1997-07-14T10:26:17Z</dcterms:created>
  <dcterms:modified xsi:type="dcterms:W3CDTF">2018-01-17T12:47:34Z</dcterms:modified>
</cp:coreProperties>
</file>